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sprawozdanie 2014\"/>
    </mc:Choice>
  </mc:AlternateContent>
  <bookViews>
    <workbookView xWindow="0" yWindow="0" windowWidth="22968" windowHeight="9336" activeTab="1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'!$A$1:$Q$48</definedName>
    <definedName name="_xlnm.Print_Area" localSheetId="5">TAB.6.!$A$1:$G$48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H67" i="12" l="1"/>
  <c r="H66" i="12"/>
  <c r="G66" i="12"/>
  <c r="F65" i="12"/>
  <c r="F67" i="12" s="1"/>
  <c r="E65" i="12"/>
  <c r="E67" i="12" s="1"/>
  <c r="G64" i="12"/>
  <c r="F64" i="12"/>
  <c r="F66" i="12" s="1"/>
  <c r="E64" i="12"/>
  <c r="E66" i="12" s="1"/>
  <c r="D63" i="12"/>
  <c r="D61" i="12"/>
  <c r="D59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D13" i="12"/>
  <c r="D11" i="12"/>
  <c r="D65" i="12" s="1"/>
  <c r="D67" i="12" l="1"/>
  <c r="C45" i="23" l="1"/>
  <c r="I40" i="3"/>
  <c r="F44" i="3"/>
  <c r="F43" i="3"/>
  <c r="E44" i="3"/>
  <c r="E43" i="3"/>
  <c r="D12" i="3"/>
  <c r="D10" i="3"/>
  <c r="D44" i="3" s="1"/>
  <c r="C25" i="2"/>
  <c r="W10" i="1"/>
  <c r="C27" i="1"/>
  <c r="D25" i="2"/>
  <c r="E25" i="2"/>
  <c r="F25" i="2"/>
  <c r="G25" i="2"/>
  <c r="F44" i="21"/>
  <c r="F55" i="13"/>
  <c r="C58" i="14"/>
  <c r="I45" i="23"/>
  <c r="I46" i="23"/>
  <c r="H46" i="23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D16" i="3"/>
  <c r="D14" i="3"/>
  <c r="I42" i="3"/>
  <c r="I38" i="3"/>
  <c r="I34" i="3"/>
  <c r="I32" i="3"/>
  <c r="I30" i="3"/>
  <c r="I28" i="3"/>
  <c r="I26" i="3"/>
  <c r="I24" i="3"/>
  <c r="I22" i="3"/>
  <c r="I20" i="3"/>
  <c r="I18" i="3"/>
  <c r="I16" i="3"/>
  <c r="I14" i="3"/>
  <c r="I12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H27" i="1" l="1"/>
  <c r="G59" i="14"/>
  <c r="G58" i="14"/>
  <c r="F58" i="14"/>
  <c r="D59" i="14"/>
  <c r="E59" i="14"/>
  <c r="F59" i="14"/>
  <c r="C59" i="14"/>
  <c r="D58" i="14"/>
  <c r="E58" i="14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  <c r="D45" i="23"/>
  <c r="I44" i="3" l="1"/>
  <c r="J44" i="3"/>
  <c r="K44" i="3"/>
  <c r="J43" i="3"/>
  <c r="K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<sst xmlns="http://schemas.openxmlformats.org/spreadsheetml/2006/main" count="461" uniqueCount="202">
  <si>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</si>
  <si>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</si>
  <si>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</si>
  <si>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</si>
  <si>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</si>
  <si>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</si>
  <si>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</si>
  <si>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</si>
  <si>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</si>
  <si>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</si>
  <si>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</si>
  <si>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</si>
  <si>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</si>
  <si>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</si>
  <si>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</si>
  <si>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</si>
  <si>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</si>
  <si>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</si>
  <si>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</si>
  <si>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</si>
  <si>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</si>
  <si>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</si>
  <si>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</si>
  <si>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</si>
  <si>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</si>
  <si>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</si>
  <si>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</si>
  <si>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</si>
  <si>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</si>
  <si>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</si>
  <si>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</si>
  <si>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</si>
  <si>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</si>
  <si>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</si>
  <si>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</si>
  <si>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</si>
  <si>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</si>
  <si>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</si>
  <si>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</si>
  <si>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</si>
  <si>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</si>
  <si>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</si>
  <si>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</si>
  <si>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</si>
  <si>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</si>
  <si>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</si>
  <si>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</si>
  <si>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</si>
  <si>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</si>
  <si>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</si>
  <si>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</si>
  <si>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</si>
  <si>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</si>
  <si>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</si>
  <si>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</si>
  <si>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</si>
  <si>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</si>
  <si>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</si>
  <si>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</si>
  <si>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</si>
  <si>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</si>
  <si>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</si>
  <si>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</si>
  <si>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</si>
  <si>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</si>
  <si>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</si>
  <si>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</si>
  <si>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</si>
  <si>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</si>
  <si>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</si>
  <si>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</si>
  <si>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</si>
  <si>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</si>
  <si>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</si>
  <si>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</si>
  <si>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</si>
  <si>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</si>
  <si>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</si>
  <si>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</si>
  <si>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</si>
  <si>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</si>
  <si>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</si>
  <si>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</si>
  <si>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</si>
  <si>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</si>
  <si>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</si>
  <si>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</si>
  <si>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</si>
  <si>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</si>
  <si>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</si>
  <si>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</si>
  <si>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</si>
  <si>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</si>
  <si>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</si>
  <si>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</si>
  <si>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</si>
  <si>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</si>
  <si>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</si>
  <si>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</si>
  <si>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</si>
  <si>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</si>
  <si>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</si>
  <si>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</si>
  <si>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</si>
  <si>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</si>
  <si>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</si>
  <si>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</si>
  <si>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</si>
  <si>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</si>
  <si>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</si>
  <si>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</si>
  <si>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</si>
  <si>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</si>
  <si>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</si>
  <si>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</si>
  <si>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</si>
  <si>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</si>
  <si>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</si>
  <si>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</si>
  <si>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</si>
  <si>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</si>
  <si>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</si>
  <si>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</si>
  <si>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</si>
  <si>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</si>
  <si>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</si>
  <si>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</si>
  <si>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</si>
  <si>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</si>
  <si>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</si>
  <si>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</si>
  <si>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</si>
  <si>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</si>
  <si>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</si>
  <si>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</si>
  <si>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</si>
  <si>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</si>
  <si>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</si>
  <si>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</si>
  <si>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</si>
  <si>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</si>
  <si>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</si>
  <si>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</si>
  <si>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</si>
  <si>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</si>
  <si>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</si>
  <si>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</si>
  <si>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</si>
  <si>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</si>
  <si>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</si>
  <si>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</si>
  <si>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</si>
  <si>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</si>
  <si>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</si>
  <si>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</si>
  <si>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</si>
  <si>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</si>
  <si>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</si>
  <si>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</si>
  <si>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</si>
  <si>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</si>
  <si>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</si>
  <si>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</si>
  <si>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</si>
  <si>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</si>
  <si>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</si>
  <si>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</si>
  <si>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</si>
  <si>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</si>
  <si>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</si>
  <si>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</si>
  <si>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</si>
  <si>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</si>
  <si>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</si>
  <si>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</si>
  <si>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</si>
  <si>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</si>
  <si>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</si>
  <si>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</si>
  <si>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Kolekcje drzew  (ogród dendrologiczny bez statusu prawnego)* jeżeli ma status formy ochrony przyrody proszę o wyjaśnienie w komentarzu</t>
  </si>
  <si>
    <t xml:space="preserve">Inne  w SILP: ZAB-INNE: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</si>
  <si>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W tabeli należy uwzględnić jako ilość sztuk tylko w nadleśnictwie z największa powierzchnią w pozostałych podać powierzchnię oraz podać liczbę sztuk 0</t>
  </si>
  <si>
    <t>wg stanu na 31.12.2014 r.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</si>
  <si>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</si>
  <si>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</si>
  <si>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</si>
  <si>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</si>
  <si>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</si>
  <si>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</si>
  <si>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Szczytno</t>
  </si>
  <si>
    <t>OCHK Puszczy</t>
  </si>
  <si>
    <t>Nap.-Ramuckiej</t>
  </si>
  <si>
    <t>1 czatownia na wyspie</t>
  </si>
  <si>
    <t>PLB280007</t>
  </si>
  <si>
    <t>Puszcza Napiwodzko-Ramucka</t>
  </si>
  <si>
    <t>warm.-maz.</t>
  </si>
  <si>
    <t>PLB280008</t>
  </si>
  <si>
    <t>Puszcza Piska</t>
  </si>
  <si>
    <t>PLH 280052</t>
  </si>
  <si>
    <t>Ostoja Napiwodzko-Ramucka</t>
  </si>
  <si>
    <t>Mini ogródek dendrologiczny</t>
  </si>
  <si>
    <t>20ar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</si>
</sst>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auto="1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43" fontId="33" fillId="0" borderId="0" applyFont="0" applyFill="0" applyBorder="0" applyAlignment="0" applyProtection="0"/>
  </cellStyleXfs>
  <cellXfs count="964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24" fillId="3" borderId="36" xfId="0" applyNumberFormat="1" applyFon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3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32" fillId="3" borderId="32" xfId="0" applyNumberFormat="1" applyFont="1" applyFill="1" applyBorder="1" applyAlignment="1">
      <alignment horizontal="left" vertical="top" wrapText="1"/>
    </xf>
    <xf numFmtId="0" fontId="32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2" fillId="3" borderId="36" xfId="0" applyNumberFormat="1" applyFont="1" applyFill="1" applyBorder="1" applyAlignment="1">
      <alignment horizontal="left" vertical="top" wrapText="1"/>
    </xf>
    <xf numFmtId="0" fontId="32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5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 applyAlignment="1">
      <alignment horizontal="right"/>
    </xf>
    <xf numFmtId="4" fontId="5" fillId="3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16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25" fillId="0" borderId="29" xfId="0" applyFont="1" applyFill="1" applyBorder="1"/>
    <xf numFmtId="2" fontId="38" fillId="8" borderId="36" xfId="0" applyNumberFormat="1" applyFont="1" applyFill="1" applyBorder="1" applyAlignment="1">
      <alignment horizontal="center" wrapText="1"/>
    </xf>
    <xf numFmtId="2" fontId="38" fillId="8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3" borderId="36" xfId="1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0" fillId="9" borderId="0" xfId="0" applyFill="1" applyBorder="1"/>
    <xf numFmtId="0" fontId="18" fillId="10" borderId="52" xfId="0" applyFont="1" applyFill="1" applyBorder="1" applyAlignment="1"/>
    <xf numFmtId="0" fontId="18" fillId="10" borderId="53" xfId="0" applyFont="1" applyFill="1" applyBorder="1" applyAlignment="1"/>
    <xf numFmtId="0" fontId="18" fillId="10" borderId="39" xfId="0" applyFont="1" applyFill="1" applyBorder="1" applyAlignment="1"/>
    <xf numFmtId="0" fontId="18" fillId="10" borderId="47" xfId="0" applyFont="1" applyFill="1" applyBorder="1" applyAlignment="1">
      <alignment horizontal="center"/>
    </xf>
    <xf numFmtId="4" fontId="19" fillId="10" borderId="47" xfId="0" applyNumberFormat="1" applyFont="1" applyFill="1" applyBorder="1" applyAlignment="1">
      <alignment horizontal="right"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9" borderId="0" xfId="5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right"/>
    </xf>
    <xf numFmtId="0" fontId="3" fillId="9" borderId="0" xfId="5" applyFont="1" applyFill="1" applyBorder="1"/>
    <xf numFmtId="0" fontId="25" fillId="9" borderId="0" xfId="0" applyFont="1" applyFill="1" applyBorder="1" applyAlignment="1">
      <alignment horizontal="right"/>
    </xf>
    <xf numFmtId="0" fontId="0" fillId="9" borderId="15" xfId="0" applyFill="1" applyBorder="1"/>
    <xf numFmtId="0" fontId="15" fillId="9" borderId="87" xfId="0" applyFont="1" applyFill="1" applyBorder="1" applyAlignment="1">
      <alignment horizontal="center" vertical="center" wrapText="1"/>
    </xf>
    <xf numFmtId="0" fontId="15" fillId="9" borderId="88" xfId="0" applyFont="1" applyFill="1" applyBorder="1" applyAlignment="1">
      <alignment horizontal="center" vertical="center" wrapText="1"/>
    </xf>
    <xf numFmtId="0" fontId="15" fillId="9" borderId="89" xfId="0" applyFont="1" applyFill="1" applyBorder="1" applyAlignment="1">
      <alignment horizontal="center" vertical="center" wrapText="1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2" fillId="0" borderId="24" xfId="3" applyNumberFormat="1" applyFont="1" applyBorder="1"/>
    <xf numFmtId="49" fontId="22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8" fillId="0" borderId="24" xfId="0" applyNumberFormat="1" applyFont="1" applyBorder="1"/>
    <xf numFmtId="49" fontId="18" fillId="0" borderId="19" xfId="0" applyNumberFormat="1" applyFont="1" applyBorder="1"/>
    <xf numFmtId="49" fontId="22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2" fontId="5" fillId="12" borderId="36" xfId="1" applyNumberFormat="1" applyFont="1" applyFill="1" applyBorder="1" applyAlignment="1">
      <alignment horizontal="center" vertical="top"/>
    </xf>
    <xf numFmtId="2" fontId="5" fillId="12" borderId="70" xfId="1" applyNumberFormat="1" applyFont="1" applyFill="1" applyBorder="1" applyAlignment="1">
      <alignment horizontal="center" vertical="top"/>
    </xf>
    <xf numFmtId="2" fontId="5" fillId="12" borderId="36" xfId="1" applyNumberFormat="1" applyFont="1" applyFill="1" applyBorder="1" applyAlignment="1">
      <alignment vertical="top"/>
    </xf>
    <xf numFmtId="2" fontId="5" fillId="12" borderId="70" xfId="1" applyNumberFormat="1" applyFont="1" applyFill="1" applyBorder="1" applyAlignment="1">
      <alignment vertical="top"/>
    </xf>
    <xf numFmtId="0" fontId="5" fillId="12" borderId="38" xfId="1" applyFont="1" applyFill="1" applyBorder="1" applyAlignment="1">
      <alignment horizontal="center"/>
    </xf>
    <xf numFmtId="2" fontId="5" fillId="12" borderId="38" xfId="1" applyNumberFormat="1" applyFont="1" applyFill="1" applyBorder="1" applyAlignment="1">
      <alignment horizontal="center"/>
    </xf>
    <xf numFmtId="2" fontId="5" fillId="12" borderId="41" xfId="1" applyNumberFormat="1" applyFont="1" applyFill="1" applyBorder="1" applyAlignment="1">
      <alignment horizontal="center"/>
    </xf>
    <xf numFmtId="0" fontId="5" fillId="12" borderId="41" xfId="1" applyFont="1" applyFill="1" applyBorder="1" applyAlignment="1">
      <alignment horizontal="center"/>
    </xf>
    <xf numFmtId="2" fontId="5" fillId="12" borderId="30" xfId="1" applyNumberFormat="1" applyFont="1" applyFill="1" applyBorder="1" applyAlignment="1">
      <alignment horizontal="center"/>
    </xf>
    <xf numFmtId="0" fontId="5" fillId="12" borderId="56" xfId="1" applyFont="1" applyFill="1" applyBorder="1" applyAlignment="1">
      <alignment horizontal="center"/>
    </xf>
    <xf numFmtId="2" fontId="5" fillId="12" borderId="73" xfId="1" applyNumberFormat="1" applyFont="1" applyFill="1" applyBorder="1" applyAlignment="1">
      <alignment horizontal="center"/>
    </xf>
    <xf numFmtId="2" fontId="5" fillId="12" borderId="67" xfId="1" applyNumberFormat="1" applyFont="1" applyFill="1" applyBorder="1" applyAlignment="1">
      <alignment horizontal="center"/>
    </xf>
    <xf numFmtId="0" fontId="0" fillId="12" borderId="0" xfId="0" applyFill="1"/>
    <xf numFmtId="0" fontId="5" fillId="12" borderId="3" xfId="3" applyFont="1" applyFill="1" applyBorder="1" applyAlignment="1">
      <alignment horizontal="center" vertical="center" wrapText="1"/>
    </xf>
    <xf numFmtId="0" fontId="5" fillId="12" borderId="27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2" fontId="5" fillId="13" borderId="54" xfId="3" applyNumberFormat="1" applyFont="1" applyFill="1" applyBorder="1"/>
    <xf numFmtId="0" fontId="5" fillId="12" borderId="5" xfId="3" applyFont="1" applyFill="1" applyBorder="1" applyAlignment="1">
      <alignment horizontal="center" vertical="center" wrapText="1"/>
    </xf>
    <xf numFmtId="0" fontId="5" fillId="13" borderId="54" xfId="3" applyFont="1" applyFill="1" applyBorder="1"/>
    <xf numFmtId="2" fontId="6" fillId="12" borderId="54" xfId="3" applyNumberFormat="1" applyFont="1" applyFill="1" applyBorder="1" applyAlignment="1">
      <alignment horizontal="center"/>
    </xf>
    <xf numFmtId="2" fontId="6" fillId="13" borderId="54" xfId="3" applyNumberFormat="1" applyFont="1" applyFill="1" applyBorder="1" applyAlignment="1">
      <alignment horizontal="center"/>
    </xf>
    <xf numFmtId="0" fontId="6" fillId="12" borderId="54" xfId="3" applyFont="1" applyFill="1" applyBorder="1" applyAlignment="1">
      <alignment horizontal="center"/>
    </xf>
    <xf numFmtId="0" fontId="6" fillId="13" borderId="54" xfId="3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3" borderId="54" xfId="3" applyFont="1" applyFill="1" applyBorder="1" applyAlignment="1">
      <alignment horizontal="center"/>
    </xf>
    <xf numFmtId="0" fontId="5" fillId="12" borderId="17" xfId="3" applyFont="1" applyFill="1" applyBorder="1" applyAlignment="1">
      <alignment horizontal="center" vertical="center" wrapText="1"/>
    </xf>
    <xf numFmtId="0" fontId="5" fillId="12" borderId="17" xfId="3" applyFont="1" applyFill="1" applyBorder="1" applyAlignment="1">
      <alignment horizontal="center"/>
    </xf>
    <xf numFmtId="2" fontId="5" fillId="12" borderId="74" xfId="3" applyNumberFormat="1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18" xfId="3" applyFont="1" applyFill="1" applyBorder="1" applyAlignment="1">
      <alignment horizontal="center" vertical="center" wrapText="1"/>
    </xf>
    <xf numFmtId="0" fontId="5" fillId="14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5" fillId="13" borderId="74" xfId="3" applyFont="1" applyFill="1" applyBorder="1" applyAlignment="1">
      <alignment horizontal="center"/>
    </xf>
    <xf numFmtId="4" fontId="5" fillId="13" borderId="1" xfId="3" applyNumberFormat="1" applyFont="1" applyFill="1" applyBorder="1"/>
    <xf numFmtId="4" fontId="5" fillId="13" borderId="54" xfId="3" applyNumberFormat="1" applyFont="1" applyFill="1" applyBorder="1"/>
    <xf numFmtId="0" fontId="35" fillId="12" borderId="73" xfId="4" applyFont="1" applyFill="1" applyBorder="1" applyAlignment="1">
      <alignment horizontal="left"/>
    </xf>
    <xf numFmtId="0" fontId="3" fillId="12" borderId="56" xfId="4" applyFill="1" applyBorder="1" applyAlignment="1">
      <alignment horizontal="left"/>
    </xf>
    <xf numFmtId="0" fontId="3" fillId="12" borderId="0" xfId="4" applyFill="1" applyAlignment="1">
      <alignment horizontal="left"/>
    </xf>
    <xf numFmtId="164" fontId="3" fillId="12" borderId="0" xfId="4" applyNumberFormat="1" applyFill="1" applyAlignment="1">
      <alignment horizontal="left"/>
    </xf>
    <xf numFmtId="0" fontId="3" fillId="12" borderId="0" xfId="4" applyFill="1" applyAlignment="1">
      <alignment horizontal="center"/>
    </xf>
    <xf numFmtId="164" fontId="3" fillId="12" borderId="0" xfId="4" applyNumberFormat="1" applyFill="1" applyAlignment="1">
      <alignment horizontal="center"/>
    </xf>
    <xf numFmtId="0" fontId="3" fillId="12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2" fillId="15" borderId="38" xfId="4" applyFont="1" applyFill="1" applyBorder="1" applyAlignment="1">
      <alignment horizontal="left"/>
    </xf>
    <xf numFmtId="0" fontId="12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1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2" fillId="15" borderId="40" xfId="4" applyFont="1" applyFill="1" applyBorder="1" applyAlignment="1">
      <alignment horizontal="left"/>
    </xf>
    <xf numFmtId="0" fontId="12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2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3" fontId="5" fillId="12" borderId="3" xfId="4" applyNumberFormat="1" applyFont="1" applyFill="1" applyBorder="1" applyAlignment="1">
      <alignment horizontal="right"/>
    </xf>
    <xf numFmtId="3" fontId="5" fillId="12" borderId="1" xfId="4" applyNumberFormat="1" applyFont="1" applyFill="1" applyBorder="1" applyAlignment="1">
      <alignment horizontal="right"/>
    </xf>
    <xf numFmtId="3" fontId="5" fillId="12" borderId="27" xfId="4" applyNumberFormat="1" applyFont="1" applyFill="1" applyBorder="1" applyAlignment="1">
      <alignment horizontal="right"/>
    </xf>
    <xf numFmtId="2" fontId="5" fillId="12" borderId="3" xfId="4" applyNumberFormat="1" applyFont="1" applyFill="1" applyBorder="1" applyAlignment="1">
      <alignment horizontal="right"/>
    </xf>
    <xf numFmtId="2" fontId="5" fillId="12" borderId="1" xfId="4" applyNumberFormat="1" applyFont="1" applyFill="1" applyBorder="1" applyAlignment="1">
      <alignment horizontal="right"/>
    </xf>
    <xf numFmtId="0" fontId="3" fillId="12" borderId="44" xfId="4" applyFill="1" applyBorder="1" applyAlignment="1">
      <alignment horizontal="center"/>
    </xf>
    <xf numFmtId="0" fontId="3" fillId="12" borderId="29" xfId="4" applyFill="1" applyBorder="1" applyAlignment="1">
      <alignment horizontal="center"/>
    </xf>
    <xf numFmtId="0" fontId="3" fillId="12" borderId="44" xfId="4" applyFill="1" applyBorder="1" applyAlignment="1">
      <alignment horizontal="right"/>
    </xf>
    <xf numFmtId="0" fontId="3" fillId="12" borderId="8" xfId="4" applyFill="1" applyBorder="1"/>
    <xf numFmtId="0" fontId="5" fillId="12" borderId="8" xfId="4" applyFont="1" applyFill="1" applyBorder="1" applyAlignment="1">
      <alignment horizontal="center"/>
    </xf>
    <xf numFmtId="4" fontId="5" fillId="12" borderId="8" xfId="4" applyNumberFormat="1" applyFont="1" applyFill="1" applyBorder="1" applyAlignment="1">
      <alignment horizontal="right"/>
    </xf>
    <xf numFmtId="4" fontId="5" fillId="12" borderId="29" xfId="4" applyNumberFormat="1" applyFont="1" applyFill="1" applyBorder="1" applyAlignment="1">
      <alignment horizontal="right"/>
    </xf>
    <xf numFmtId="4" fontId="5" fillId="12" borderId="44" xfId="4" applyNumberFormat="1" applyFont="1" applyFill="1" applyBorder="1" applyAlignment="1">
      <alignment horizontal="right"/>
    </xf>
    <xf numFmtId="0" fontId="5" fillId="12" borderId="45" xfId="2" applyFont="1" applyFill="1" applyBorder="1" applyAlignment="1"/>
    <xf numFmtId="0" fontId="8" fillId="12" borderId="34" xfId="0" applyFont="1" applyFill="1" applyBorder="1" applyAlignment="1"/>
    <xf numFmtId="0" fontId="5" fillId="12" borderId="34" xfId="2" applyFont="1" applyFill="1" applyBorder="1" applyAlignment="1"/>
    <xf numFmtId="0" fontId="8" fillId="12" borderId="57" xfId="0" applyFont="1" applyFill="1" applyBorder="1"/>
    <xf numFmtId="0" fontId="15" fillId="12" borderId="26" xfId="0" applyFont="1" applyFill="1" applyBorder="1"/>
    <xf numFmtId="0" fontId="8" fillId="12" borderId="26" xfId="0" applyFont="1" applyFill="1" applyBorder="1"/>
    <xf numFmtId="0" fontId="8" fillId="12" borderId="25" xfId="5" applyFont="1" applyFill="1" applyBorder="1"/>
    <xf numFmtId="0" fontId="15" fillId="12" borderId="76" xfId="0" applyFont="1" applyFill="1" applyBorder="1" applyAlignment="1">
      <alignment horizontal="center" vertical="center" wrapText="1"/>
    </xf>
    <xf numFmtId="0" fontId="15" fillId="12" borderId="83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8" fillId="12" borderId="47" xfId="0" applyFont="1" applyFill="1" applyBorder="1" applyAlignment="1">
      <alignment horizontal="center"/>
    </xf>
    <xf numFmtId="4" fontId="19" fillId="12" borderId="47" xfId="0" applyNumberFormat="1" applyFont="1" applyFill="1" applyBorder="1" applyAlignment="1">
      <alignment horizontal="right" vertical="center"/>
    </xf>
    <xf numFmtId="0" fontId="5" fillId="15" borderId="52" xfId="2" applyFont="1" applyFill="1" applyBorder="1" applyAlignment="1">
      <alignment horizontal="center" vertical="center"/>
    </xf>
    <xf numFmtId="0" fontId="5" fillId="15" borderId="53" xfId="2" applyFont="1" applyFill="1" applyBorder="1" applyAlignment="1">
      <alignment horizontal="right"/>
    </xf>
    <xf numFmtId="0" fontId="0" fillId="15" borderId="53" xfId="0" applyFill="1" applyBorder="1" applyAlignment="1">
      <alignment horizontal="right"/>
    </xf>
    <xf numFmtId="0" fontId="5" fillId="15" borderId="26" xfId="2" applyFont="1" applyFill="1" applyBorder="1" applyAlignment="1">
      <alignment horizontal="right"/>
    </xf>
    <xf numFmtId="0" fontId="12" fillId="15" borderId="26" xfId="2" applyFont="1" applyFill="1" applyBorder="1" applyAlignment="1">
      <alignment horizontal="right"/>
    </xf>
    <xf numFmtId="0" fontId="5" fillId="15" borderId="86" xfId="2" applyFont="1" applyFill="1" applyBorder="1" applyAlignment="1">
      <alignment horizontal="center" vertical="center" wrapText="1"/>
    </xf>
    <xf numFmtId="0" fontId="5" fillId="15" borderId="68" xfId="2" applyFont="1" applyFill="1" applyBorder="1" applyAlignment="1">
      <alignment horizontal="center" vertical="center" wrapText="1"/>
    </xf>
    <xf numFmtId="0" fontId="7" fillId="15" borderId="68" xfId="2" applyFont="1" applyFill="1" applyBorder="1" applyAlignment="1">
      <alignment horizontal="center" vertical="center" wrapText="1"/>
    </xf>
    <xf numFmtId="0" fontId="32" fillId="15" borderId="69" xfId="0" applyFont="1" applyFill="1" applyBorder="1" applyAlignment="1">
      <alignment vertical="center" wrapText="1"/>
    </xf>
    <xf numFmtId="0" fontId="32" fillId="15" borderId="9" xfId="2" applyFont="1" applyFill="1" applyBorder="1" applyAlignment="1">
      <alignment horizontal="center"/>
    </xf>
    <xf numFmtId="0" fontId="32" fillId="15" borderId="8" xfId="2" applyFont="1" applyFill="1" applyBorder="1" applyAlignment="1">
      <alignment horizontal="center"/>
    </xf>
    <xf numFmtId="0" fontId="32" fillId="15" borderId="85" xfId="0" applyFont="1" applyFill="1" applyBorder="1" applyAlignment="1">
      <alignment horizontal="center"/>
    </xf>
    <xf numFmtId="0" fontId="32" fillId="15" borderId="75" xfId="0" applyFont="1" applyFill="1" applyBorder="1" applyAlignment="1">
      <alignment horizontal="center"/>
    </xf>
    <xf numFmtId="0" fontId="5" fillId="12" borderId="4" xfId="3" applyFont="1" applyFill="1" applyBorder="1" applyAlignment="1">
      <alignment horizontal="right"/>
    </xf>
    <xf numFmtId="0" fontId="5" fillId="12" borderId="17" xfId="3" applyFont="1" applyFill="1" applyBorder="1" applyAlignment="1">
      <alignment horizontal="right"/>
    </xf>
    <xf numFmtId="0" fontId="5" fillId="12" borderId="22" xfId="3" applyFont="1" applyFill="1" applyBorder="1" applyAlignment="1">
      <alignment horizontal="right"/>
    </xf>
    <xf numFmtId="0" fontId="5" fillId="12" borderId="8" xfId="3" applyFont="1" applyFill="1" applyBorder="1" applyAlignment="1">
      <alignment horizontal="right"/>
    </xf>
    <xf numFmtId="0" fontId="17" fillId="15" borderId="5" xfId="0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29" xfId="0" applyFont="1" applyFill="1" applyBorder="1" applyAlignment="1">
      <alignment horizontal="center" vertical="center" wrapText="1"/>
    </xf>
    <xf numFmtId="0" fontId="1" fillId="11" borderId="1" xfId="9" applyFont="1" applyFill="1" applyBorder="1"/>
    <xf numFmtId="0" fontId="1" fillId="11" borderId="1" xfId="9" applyFont="1" applyFill="1" applyBorder="1" applyAlignment="1">
      <alignment horizontal="center"/>
    </xf>
    <xf numFmtId="0" fontId="1" fillId="11" borderId="54" xfId="9" applyFont="1" applyFill="1" applyBorder="1" applyAlignment="1">
      <alignment horizontal="center" vertical="top"/>
    </xf>
    <xf numFmtId="0" fontId="1" fillId="11" borderId="54" xfId="9" applyFont="1" applyFill="1" applyBorder="1" applyAlignment="1">
      <alignment vertical="top" wrapText="1"/>
    </xf>
    <xf numFmtId="0" fontId="1" fillId="11" borderId="2" xfId="9" applyFont="1" applyFill="1" applyBorder="1" applyAlignment="1">
      <alignment horizontal="center" vertical="top" wrapText="1"/>
    </xf>
    <xf numFmtId="0" fontId="1" fillId="11" borderId="8" xfId="9" applyFont="1" applyFill="1" applyBorder="1"/>
    <xf numFmtId="0" fontId="1" fillId="11" borderId="10" xfId="9" applyFont="1" applyFill="1" applyBorder="1" applyAlignment="1">
      <alignment horizontal="center"/>
    </xf>
    <xf numFmtId="0" fontId="1" fillId="11" borderId="54" xfId="9" applyFont="1" applyFill="1" applyBorder="1" applyAlignment="1">
      <alignment horizontal="center"/>
    </xf>
    <xf numFmtId="0" fontId="1" fillId="11" borderId="65" xfId="9" applyFont="1" applyFill="1" applyBorder="1" applyAlignment="1">
      <alignment horizontal="center"/>
    </xf>
    <xf numFmtId="0" fontId="40" fillId="0" borderId="0" xfId="1" applyFont="1"/>
    <xf numFmtId="2" fontId="40" fillId="0" borderId="0" xfId="1" applyNumberFormat="1" applyFont="1"/>
    <xf numFmtId="2" fontId="40" fillId="0" borderId="0" xfId="1" applyNumberFormat="1" applyFont="1" applyAlignment="1"/>
    <xf numFmtId="0" fontId="41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4" fontId="0" fillId="11" borderId="52" xfId="0" applyNumberFormat="1" applyFill="1" applyBorder="1"/>
    <xf numFmtId="4" fontId="0" fillId="11" borderId="54" xfId="0" applyNumberFormat="1" applyFill="1" applyBorder="1"/>
    <xf numFmtId="4" fontId="0" fillId="11" borderId="39" xfId="0" applyNumberFormat="1" applyFill="1" applyBorder="1"/>
    <xf numFmtId="4" fontId="0" fillId="11" borderId="89" xfId="0" applyNumberFormat="1" applyFill="1" applyBorder="1"/>
    <xf numFmtId="4" fontId="0" fillId="11" borderId="51" xfId="0" applyNumberFormat="1" applyFill="1" applyBorder="1"/>
    <xf numFmtId="0" fontId="0" fillId="0" borderId="44" xfId="0" applyFill="1" applyBorder="1"/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3" fillId="0" borderId="0" xfId="2" applyBorder="1"/>
    <xf numFmtId="0" fontId="12" fillId="15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42" fillId="3" borderId="36" xfId="7" applyNumberFormat="1" applyFont="1" applyFill="1" applyBorder="1" applyAlignment="1">
      <alignment horizontal="center" wrapText="1"/>
    </xf>
    <xf numFmtId="4" fontId="42" fillId="3" borderId="36" xfId="7" applyNumberFormat="1" applyFont="1" applyFill="1" applyBorder="1" applyAlignment="1">
      <alignment horizontal="center" wrapText="1"/>
    </xf>
    <xf numFmtId="1" fontId="42" fillId="3" borderId="32" xfId="7" applyNumberFormat="1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92" xfId="0" applyFont="1" applyFill="1" applyBorder="1" applyAlignment="1">
      <alignment horizontal="left" vertical="top"/>
    </xf>
    <xf numFmtId="0" fontId="8" fillId="3" borderId="93" xfId="0" applyFont="1" applyFill="1" applyBorder="1" applyAlignment="1">
      <alignment horizontal="left" vertical="top"/>
    </xf>
    <xf numFmtId="0" fontId="8" fillId="3" borderId="40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8" fillId="3" borderId="19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left" vertical="top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2" borderId="36" xfId="1" applyNumberFormat="1" applyFont="1" applyFill="1" applyBorder="1" applyAlignment="1">
      <alignment horizontal="center" vertical="top"/>
    </xf>
    <xf numFmtId="2" fontId="5" fillId="12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2" borderId="68" xfId="1" applyNumberFormat="1" applyFont="1" applyFill="1" applyBorder="1" applyAlignment="1">
      <alignment horizontal="center" vertical="top"/>
    </xf>
    <xf numFmtId="2" fontId="5" fillId="12" borderId="36" xfId="1" applyNumberFormat="1" applyFont="1" applyFill="1" applyBorder="1" applyAlignment="1">
      <alignment horizontal="center" vertical="top" wrapText="1"/>
    </xf>
    <xf numFmtId="2" fontId="32" fillId="12" borderId="36" xfId="1" applyNumberFormat="1" applyFont="1" applyFill="1" applyBorder="1" applyAlignment="1">
      <alignment horizontal="center" vertical="top" wrapText="1"/>
    </xf>
    <xf numFmtId="2" fontId="34" fillId="12" borderId="36" xfId="1" applyNumberFormat="1" applyFont="1" applyFill="1" applyBorder="1" applyAlignment="1">
      <alignment horizontal="center" vertical="top"/>
    </xf>
    <xf numFmtId="2" fontId="6" fillId="12" borderId="36" xfId="0" applyNumberFormat="1" applyFont="1" applyFill="1" applyBorder="1" applyAlignment="1">
      <alignment horizontal="center" vertical="top"/>
    </xf>
    <xf numFmtId="2" fontId="6" fillId="12" borderId="36" xfId="1" applyNumberFormat="1" applyFont="1" applyFill="1" applyBorder="1" applyAlignment="1">
      <alignment horizontal="center" vertical="top"/>
    </xf>
    <xf numFmtId="0" fontId="3" fillId="12" borderId="74" xfId="1" applyFill="1" applyBorder="1" applyAlignment="1">
      <alignment horizontal="center" vertical="top" wrapText="1"/>
    </xf>
    <xf numFmtId="0" fontId="3" fillId="12" borderId="33" xfId="1" applyFill="1" applyBorder="1" applyAlignment="1">
      <alignment horizontal="center" vertical="top" wrapText="1"/>
    </xf>
    <xf numFmtId="0" fontId="3" fillId="12" borderId="72" xfId="1" applyFill="1" applyBorder="1" applyAlignment="1">
      <alignment horizontal="center" vertical="top" wrapText="1"/>
    </xf>
    <xf numFmtId="0" fontId="3" fillId="12" borderId="45" xfId="1" applyFill="1" applyBorder="1" applyAlignment="1">
      <alignment horizontal="center" vertical="top" wrapText="1"/>
    </xf>
    <xf numFmtId="0" fontId="9" fillId="12" borderId="16" xfId="1" applyFont="1" applyFill="1" applyBorder="1" applyAlignment="1">
      <alignment vertical="center"/>
    </xf>
    <xf numFmtId="0" fontId="9" fillId="12" borderId="14" xfId="1" applyFont="1" applyFill="1" applyBorder="1" applyAlignment="1">
      <alignment vertical="center"/>
    </xf>
    <xf numFmtId="0" fontId="9" fillId="12" borderId="48" xfId="1" applyFont="1" applyFill="1" applyBorder="1" applyAlignment="1">
      <alignment horizontal="center" vertical="center"/>
    </xf>
    <xf numFmtId="0" fontId="9" fillId="12" borderId="40" xfId="1" applyFont="1" applyFill="1" applyBorder="1" applyAlignment="1">
      <alignment horizontal="center" vertical="center"/>
    </xf>
    <xf numFmtId="2" fontId="36" fillId="12" borderId="27" xfId="1" applyNumberFormat="1" applyFont="1" applyFill="1" applyBorder="1" applyAlignment="1">
      <alignment horizontal="center" vertical="center"/>
    </xf>
    <xf numFmtId="2" fontId="36" fillId="12" borderId="71" xfId="1" applyNumberFormat="1" applyFont="1" applyFill="1" applyBorder="1" applyAlignment="1">
      <alignment horizontal="center" vertical="center"/>
    </xf>
    <xf numFmtId="2" fontId="36" fillId="12" borderId="0" xfId="1" applyNumberFormat="1" applyFont="1" applyFill="1" applyBorder="1" applyAlignment="1">
      <alignment horizontal="center" vertical="center"/>
    </xf>
    <xf numFmtId="2" fontId="36" fillId="12" borderId="15" xfId="1" applyNumberFormat="1" applyFont="1" applyFill="1" applyBorder="1" applyAlignment="1">
      <alignment horizontal="center" vertical="center"/>
    </xf>
    <xf numFmtId="2" fontId="36" fillId="12" borderId="21" xfId="1" applyNumberFormat="1" applyFont="1" applyFill="1" applyBorder="1" applyAlignment="1">
      <alignment horizontal="center" vertical="center"/>
    </xf>
    <xf numFmtId="2" fontId="36" fillId="12" borderId="20" xfId="1" applyNumberFormat="1" applyFont="1" applyFill="1" applyBorder="1" applyAlignment="1">
      <alignment horizontal="center" vertical="center"/>
    </xf>
    <xf numFmtId="2" fontId="5" fillId="12" borderId="66" xfId="1" applyNumberFormat="1" applyFont="1" applyFill="1" applyBorder="1" applyAlignment="1">
      <alignment horizontal="center" vertical="center" wrapText="1"/>
    </xf>
    <xf numFmtId="2" fontId="5" fillId="12" borderId="2" xfId="1" applyNumberFormat="1" applyFont="1" applyFill="1" applyBorder="1" applyAlignment="1">
      <alignment horizontal="center" vertical="center" wrapText="1"/>
    </xf>
    <xf numFmtId="2" fontId="5" fillId="12" borderId="50" xfId="1" applyNumberFormat="1" applyFont="1" applyFill="1" applyBorder="1" applyAlignment="1">
      <alignment horizontal="center" vertical="center" wrapText="1"/>
    </xf>
    <xf numFmtId="2" fontId="5" fillId="12" borderId="18" xfId="1" applyNumberFormat="1" applyFont="1" applyFill="1" applyBorder="1" applyAlignment="1">
      <alignment horizontal="center" vertical="center" wrapText="1"/>
    </xf>
    <xf numFmtId="0" fontId="5" fillId="12" borderId="36" xfId="1" applyFont="1" applyFill="1" applyBorder="1" applyAlignment="1">
      <alignment horizontal="center" vertical="top" wrapText="1"/>
    </xf>
    <xf numFmtId="0" fontId="0" fillId="11" borderId="52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2" borderId="1" xfId="3" applyFont="1" applyFill="1" applyBorder="1" applyAlignment="1">
      <alignment horizontal="center" vertical="center"/>
    </xf>
    <xf numFmtId="0" fontId="5" fillId="12" borderId="8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2" fontId="5" fillId="12" borderId="3" xfId="3" applyNumberFormat="1" applyFont="1" applyFill="1" applyBorder="1" applyAlignment="1">
      <alignment horizontal="center"/>
    </xf>
    <xf numFmtId="2" fontId="5" fillId="12" borderId="27" xfId="3" applyNumberFormat="1" applyFont="1" applyFill="1" applyBorder="1" applyAlignment="1">
      <alignment horizontal="center"/>
    </xf>
    <xf numFmtId="2" fontId="5" fillId="12" borderId="2" xfId="3" applyNumberFormat="1" applyFont="1" applyFill="1" applyBorder="1" applyAlignment="1">
      <alignment horizontal="center"/>
    </xf>
    <xf numFmtId="164" fontId="5" fillId="12" borderId="3" xfId="3" applyNumberFormat="1" applyFont="1" applyFill="1" applyBorder="1" applyAlignment="1">
      <alignment horizontal="center"/>
    </xf>
    <xf numFmtId="164" fontId="5" fillId="12" borderId="27" xfId="3" applyNumberFormat="1" applyFont="1" applyFill="1" applyBorder="1" applyAlignment="1">
      <alignment horizontal="center"/>
    </xf>
    <xf numFmtId="164" fontId="5" fillId="12" borderId="2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7" xfId="3" applyFont="1" applyFill="1" applyBorder="1" applyAlignment="1">
      <alignment horizontal="center" vertical="center"/>
    </xf>
    <xf numFmtId="0" fontId="5" fillId="12" borderId="1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0" fontId="5" fillId="12" borderId="17" xfId="3" applyFont="1" applyFill="1" applyBorder="1" applyAlignment="1">
      <alignment horizontal="center" vertical="center" wrapText="1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37" fillId="0" borderId="27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5" fillId="12" borderId="3" xfId="4" applyFont="1" applyFill="1" applyBorder="1" applyAlignment="1">
      <alignment horizontal="center"/>
    </xf>
    <xf numFmtId="0" fontId="5" fillId="12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5" fillId="15" borderId="7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1" fillId="3" borderId="38" xfId="6" applyFont="1" applyFill="1" applyBorder="1" applyAlignment="1">
      <alignment horizontal="center" vertical="center" wrapText="1"/>
    </xf>
    <xf numFmtId="0" fontId="31" fillId="3" borderId="32" xfId="6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7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59" xfId="0" applyFont="1" applyFill="1" applyBorder="1" applyAlignment="1">
      <alignment horizontal="center" vertical="center" wrapText="1"/>
    </xf>
    <xf numFmtId="0" fontId="17" fillId="15" borderId="61" xfId="0" applyFont="1" applyFill="1" applyBorder="1" applyAlignment="1">
      <alignment horizontal="center" vertical="center" wrapText="1"/>
    </xf>
    <xf numFmtId="0" fontId="17" fillId="15" borderId="63" xfId="0" applyFont="1" applyFill="1" applyBorder="1" applyAlignment="1">
      <alignment horizontal="center" vertical="center" wrapText="1"/>
    </xf>
    <xf numFmtId="0" fontId="14" fillId="15" borderId="58" xfId="0" applyFont="1" applyFill="1" applyBorder="1" applyAlignment="1">
      <alignment horizontal="center" vertical="center"/>
    </xf>
    <xf numFmtId="0" fontId="14" fillId="15" borderId="42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5" borderId="43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54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17" fillId="15" borderId="60" xfId="0" applyFont="1" applyFill="1" applyBorder="1" applyAlignment="1">
      <alignment horizontal="center" vertical="center" wrapText="1"/>
    </xf>
    <xf numFmtId="0" fontId="0" fillId="15" borderId="53" xfId="0" applyFill="1" applyBorder="1" applyAlignment="1">
      <alignment horizontal="center" vertical="center" wrapText="1"/>
    </xf>
    <xf numFmtId="0" fontId="17" fillId="15" borderId="62" xfId="0" applyFont="1" applyFill="1" applyBorder="1" applyAlignment="1">
      <alignment horizontal="center" vertical="center" wrapText="1"/>
    </xf>
    <xf numFmtId="0" fontId="0" fillId="15" borderId="64" xfId="0" applyFill="1" applyBorder="1" applyAlignment="1">
      <alignment vertical="center" wrapText="1"/>
    </xf>
    <xf numFmtId="0" fontId="31" fillId="3" borderId="36" xfId="6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12" borderId="52" xfId="0" applyFont="1" applyFill="1" applyBorder="1" applyAlignment="1">
      <alignment horizontal="center" vertical="center" wrapText="1"/>
    </xf>
    <xf numFmtId="0" fontId="18" fillId="12" borderId="53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5" borderId="3" xfId="2" applyFont="1" applyFill="1" applyBorder="1" applyAlignment="1">
      <alignment horizontal="center" vertical="center"/>
    </xf>
    <xf numFmtId="0" fontId="5" fillId="15" borderId="6" xfId="2" applyFont="1" applyFill="1" applyBorder="1" applyAlignment="1">
      <alignment horizontal="center" vertical="center"/>
    </xf>
    <xf numFmtId="0" fontId="5" fillId="15" borderId="84" xfId="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5" fillId="15" borderId="4" xfId="2" applyFont="1" applyFill="1" applyBorder="1" applyAlignment="1">
      <alignment horizontal="center" vertical="center"/>
    </xf>
    <xf numFmtId="0" fontId="5" fillId="15" borderId="75" xfId="2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zoomScale="75" zoomScaleNormal="75" workbookViewId="0">
      <selection activeCell="AB6" sqref="AB6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4" bestFit="1" customWidth="1"/>
    <col min="5" max="5" width="9.33203125" bestFit="1" customWidth="1"/>
    <col min="6" max="6" width="10.33203125" style="74" bestFit="1" customWidth="1"/>
    <col min="7" max="7" width="9.6640625" bestFit="1" customWidth="1"/>
    <col min="8" max="8" width="9.33203125" style="74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4" bestFit="1" customWidth="1"/>
    <col min="13" max="13" width="9.33203125" bestFit="1" customWidth="1"/>
    <col min="14" max="14" width="10" style="74" bestFit="1" customWidth="1"/>
    <col min="15" max="15" width="9.33203125" bestFit="1" customWidth="1"/>
    <col min="16" max="16" width="10" style="74" bestFit="1" customWidth="1"/>
    <col min="17" max="17" width="9.33203125" bestFit="1" customWidth="1"/>
    <col min="18" max="18" width="11.109375" style="74" bestFit="1" customWidth="1"/>
    <col min="19" max="19" width="9.33203125" bestFit="1" customWidth="1"/>
    <col min="20" max="20" width="11.109375" style="74" bestFit="1" customWidth="1"/>
    <col min="21" max="21" width="12.44140625" style="74" bestFit="1" customWidth="1"/>
    <col min="22" max="22" width="11.109375" style="74" bestFit="1" customWidth="1"/>
    <col min="23" max="23" width="9.33203125" bestFit="1" customWidth="1"/>
    <col min="24" max="24" width="12.44140625" style="74" bestFit="1" customWidth="1"/>
    <col min="25" max="25" width="14.88671875" customWidth="1"/>
    <col min="26" max="26" width="11.6640625" customWidth="1"/>
  </cols>
  <sheetData>
    <row r="1" spans="1:27" s="168" customFormat="1" ht="15.6">
      <c r="A1" s="502" t="s">
        <v>44</v>
      </c>
      <c r="B1" s="503"/>
      <c r="C1" s="503"/>
      <c r="D1" s="568"/>
      <c r="E1" s="569"/>
      <c r="F1" s="568"/>
      <c r="G1" s="569"/>
      <c r="H1" s="568"/>
      <c r="I1" s="503"/>
      <c r="J1" s="503"/>
      <c r="K1" s="503"/>
      <c r="L1" s="504"/>
      <c r="M1" s="503"/>
      <c r="N1" s="504"/>
      <c r="O1" s="503"/>
      <c r="P1" s="504"/>
      <c r="Q1" s="503"/>
      <c r="R1" s="504"/>
      <c r="S1" s="503"/>
      <c r="T1" s="504"/>
      <c r="U1" s="504"/>
      <c r="V1" s="504"/>
      <c r="W1" s="503"/>
      <c r="X1" s="504"/>
      <c r="Y1" s="503"/>
      <c r="Z1" s="503"/>
      <c r="AA1" s="503"/>
    </row>
    <row r="2" spans="1:27" ht="15">
      <c r="A2" s="823" t="s">
        <v>182</v>
      </c>
      <c r="B2" s="823"/>
      <c r="C2" s="823"/>
      <c r="D2" s="824"/>
      <c r="E2" s="825"/>
      <c r="F2" s="825"/>
      <c r="G2" s="826"/>
      <c r="H2" s="823"/>
      <c r="I2" s="823"/>
      <c r="J2" s="823"/>
      <c r="K2" s="823"/>
      <c r="L2" s="823"/>
      <c r="M2" s="823"/>
      <c r="N2" s="823"/>
      <c r="O2" s="823"/>
      <c r="P2" s="73"/>
      <c r="Q2" s="1"/>
      <c r="R2" s="73"/>
      <c r="S2" s="1"/>
      <c r="T2" s="73"/>
      <c r="U2" s="73"/>
      <c r="V2" s="73"/>
      <c r="W2" s="1"/>
      <c r="X2" s="73"/>
      <c r="Y2" s="1"/>
      <c r="Z2" s="1"/>
      <c r="AA2" s="1"/>
    </row>
    <row r="3" spans="1:27" ht="16.2" thickBot="1">
      <c r="A3" s="532" t="s">
        <v>176</v>
      </c>
      <c r="B3" s="519"/>
      <c r="C3" s="567"/>
      <c r="D3" s="535"/>
      <c r="E3" s="534"/>
      <c r="F3" s="535"/>
      <c r="G3" s="567"/>
      <c r="H3" s="536"/>
      <c r="I3" s="533"/>
      <c r="J3" s="533"/>
      <c r="K3" s="533"/>
      <c r="L3" s="536"/>
      <c r="M3" s="533"/>
      <c r="N3" s="536"/>
      <c r="O3" s="533"/>
      <c r="P3" s="427"/>
      <c r="Q3" s="426"/>
      <c r="R3" s="427"/>
      <c r="S3" s="426"/>
      <c r="T3" s="427"/>
      <c r="U3" s="427"/>
      <c r="V3" s="427"/>
      <c r="W3" s="474"/>
      <c r="X3" s="475"/>
      <c r="Y3" s="476"/>
      <c r="Z3" s="476"/>
      <c r="AA3" s="1"/>
    </row>
    <row r="4" spans="1:27" ht="25.5" customHeight="1">
      <c r="A4" s="841" t="s">
        <v>22</v>
      </c>
      <c r="B4" s="843" t="s">
        <v>117</v>
      </c>
      <c r="C4" s="831" t="s">
        <v>132</v>
      </c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51" t="s">
        <v>156</v>
      </c>
      <c r="V4" s="852"/>
      <c r="W4" s="845" t="s">
        <v>58</v>
      </c>
      <c r="X4" s="846"/>
      <c r="Y4" s="839" t="s">
        <v>173</v>
      </c>
      <c r="Z4" s="837" t="s">
        <v>157</v>
      </c>
      <c r="AA4" s="2"/>
    </row>
    <row r="5" spans="1:27" ht="30" customHeight="1">
      <c r="A5" s="842"/>
      <c r="B5" s="844"/>
      <c r="C5" s="832" t="s">
        <v>45</v>
      </c>
      <c r="D5" s="832"/>
      <c r="E5" s="833" t="s">
        <v>46</v>
      </c>
      <c r="F5" s="833"/>
      <c r="G5" s="833" t="s">
        <v>47</v>
      </c>
      <c r="H5" s="833"/>
      <c r="I5" s="855" t="s">
        <v>172</v>
      </c>
      <c r="J5" s="855"/>
      <c r="K5" s="832" t="s">
        <v>48</v>
      </c>
      <c r="L5" s="832"/>
      <c r="M5" s="832" t="s">
        <v>49</v>
      </c>
      <c r="N5" s="832"/>
      <c r="O5" s="832" t="s">
        <v>155</v>
      </c>
      <c r="P5" s="832"/>
      <c r="Q5" s="832" t="s">
        <v>50</v>
      </c>
      <c r="R5" s="832"/>
      <c r="S5" s="832" t="s">
        <v>51</v>
      </c>
      <c r="T5" s="832"/>
      <c r="U5" s="853"/>
      <c r="V5" s="854"/>
      <c r="W5" s="847"/>
      <c r="X5" s="848"/>
      <c r="Y5" s="840"/>
      <c r="Z5" s="838"/>
      <c r="AA5" s="2"/>
    </row>
    <row r="6" spans="1:27" ht="15">
      <c r="A6" s="842"/>
      <c r="B6" s="844"/>
      <c r="C6" s="832"/>
      <c r="D6" s="832"/>
      <c r="E6" s="833"/>
      <c r="F6" s="833"/>
      <c r="G6" s="833"/>
      <c r="H6" s="833"/>
      <c r="I6" s="855"/>
      <c r="J6" s="855"/>
      <c r="K6" s="832"/>
      <c r="L6" s="832"/>
      <c r="M6" s="832"/>
      <c r="N6" s="832"/>
      <c r="O6" s="832"/>
      <c r="P6" s="832"/>
      <c r="Q6" s="832"/>
      <c r="R6" s="832"/>
      <c r="S6" s="832"/>
      <c r="T6" s="832"/>
      <c r="U6" s="827" t="s">
        <v>53</v>
      </c>
      <c r="V6" s="828"/>
      <c r="W6" s="847"/>
      <c r="X6" s="848"/>
      <c r="Y6" s="840"/>
      <c r="Z6" s="838"/>
      <c r="AA6" s="2"/>
    </row>
    <row r="7" spans="1:27" ht="15">
      <c r="A7" s="842"/>
      <c r="B7" s="844"/>
      <c r="C7" s="835" t="s">
        <v>52</v>
      </c>
      <c r="D7" s="835"/>
      <c r="E7" s="835" t="s">
        <v>52</v>
      </c>
      <c r="F7" s="835"/>
      <c r="G7" s="834" t="s">
        <v>52</v>
      </c>
      <c r="H7" s="834"/>
      <c r="I7" s="834" t="s">
        <v>52</v>
      </c>
      <c r="J7" s="834"/>
      <c r="K7" s="836" t="s">
        <v>52</v>
      </c>
      <c r="L7" s="836"/>
      <c r="M7" s="836" t="s">
        <v>52</v>
      </c>
      <c r="N7" s="836"/>
      <c r="O7" s="836" t="s">
        <v>52</v>
      </c>
      <c r="P7" s="836"/>
      <c r="Q7" s="836" t="s">
        <v>52</v>
      </c>
      <c r="R7" s="836"/>
      <c r="S7" s="836" t="s">
        <v>52</v>
      </c>
      <c r="T7" s="836"/>
      <c r="U7" s="630" t="s">
        <v>54</v>
      </c>
      <c r="V7" s="631" t="s">
        <v>55</v>
      </c>
      <c r="W7" s="847"/>
      <c r="X7" s="848"/>
      <c r="Y7" s="840"/>
      <c r="Z7" s="838"/>
      <c r="AA7" s="2"/>
    </row>
    <row r="8" spans="1:27" ht="15">
      <c r="A8" s="842"/>
      <c r="B8" s="844"/>
      <c r="C8" s="835"/>
      <c r="D8" s="835"/>
      <c r="E8" s="835"/>
      <c r="F8" s="835"/>
      <c r="G8" s="834"/>
      <c r="H8" s="834"/>
      <c r="I8" s="834"/>
      <c r="J8" s="834"/>
      <c r="K8" s="836"/>
      <c r="L8" s="836"/>
      <c r="M8" s="836"/>
      <c r="N8" s="836"/>
      <c r="O8" s="836"/>
      <c r="P8" s="836"/>
      <c r="Q8" s="836"/>
      <c r="R8" s="836"/>
      <c r="S8" s="836"/>
      <c r="T8" s="836"/>
      <c r="U8" s="632"/>
      <c r="V8" s="633"/>
      <c r="W8" s="849"/>
      <c r="X8" s="850"/>
      <c r="Y8" s="840"/>
      <c r="Z8" s="838"/>
      <c r="AA8" s="2"/>
    </row>
    <row r="9" spans="1:27" ht="15.6" thickBot="1">
      <c r="A9" s="842"/>
      <c r="B9" s="844"/>
      <c r="C9" s="634" t="s">
        <v>168</v>
      </c>
      <c r="D9" s="635" t="s">
        <v>4</v>
      </c>
      <c r="E9" s="634" t="s">
        <v>168</v>
      </c>
      <c r="F9" s="635" t="s">
        <v>4</v>
      </c>
      <c r="G9" s="634" t="s">
        <v>168</v>
      </c>
      <c r="H9" s="635" t="s">
        <v>4</v>
      </c>
      <c r="I9" s="634" t="s">
        <v>168</v>
      </c>
      <c r="J9" s="635" t="s">
        <v>4</v>
      </c>
      <c r="K9" s="634" t="s">
        <v>168</v>
      </c>
      <c r="L9" s="636" t="s">
        <v>4</v>
      </c>
      <c r="M9" s="637" t="s">
        <v>168</v>
      </c>
      <c r="N9" s="636" t="s">
        <v>4</v>
      </c>
      <c r="O9" s="637" t="s">
        <v>168</v>
      </c>
      <c r="P9" s="636" t="s">
        <v>4</v>
      </c>
      <c r="Q9" s="637" t="s">
        <v>168</v>
      </c>
      <c r="R9" s="636" t="s">
        <v>4</v>
      </c>
      <c r="S9" s="637" t="s">
        <v>168</v>
      </c>
      <c r="T9" s="636" t="s">
        <v>4</v>
      </c>
      <c r="U9" s="636" t="s">
        <v>4</v>
      </c>
      <c r="V9" s="638" t="s">
        <v>4</v>
      </c>
      <c r="W9" s="639" t="s">
        <v>168</v>
      </c>
      <c r="X9" s="636" t="s">
        <v>4</v>
      </c>
      <c r="Y9" s="640" t="s">
        <v>4</v>
      </c>
      <c r="Z9" s="641" t="s">
        <v>4</v>
      </c>
      <c r="AA9" s="2"/>
    </row>
    <row r="10" spans="1:27" ht="21" customHeight="1">
      <c r="A10" s="470" t="s">
        <v>23</v>
      </c>
      <c r="B10" s="471" t="s">
        <v>189</v>
      </c>
      <c r="C10" s="472"/>
      <c r="D10" s="771"/>
      <c r="E10" s="472"/>
      <c r="F10" s="771"/>
      <c r="G10" s="472"/>
      <c r="H10" s="771"/>
      <c r="I10" s="472"/>
      <c r="J10" s="771"/>
      <c r="K10" s="472">
        <v>1</v>
      </c>
      <c r="L10" s="774">
        <v>95</v>
      </c>
      <c r="M10" s="473"/>
      <c r="N10" s="774"/>
      <c r="O10" s="473"/>
      <c r="P10" s="774"/>
      <c r="Q10" s="473"/>
      <c r="R10" s="774"/>
      <c r="S10" s="473"/>
      <c r="T10" s="774"/>
      <c r="U10" s="774"/>
      <c r="V10" s="776"/>
      <c r="W10" s="478">
        <f>SUM(C10,E10,G10,I10,K10,M10,O10,Q10,S10)</f>
        <v>1</v>
      </c>
      <c r="X10" s="774">
        <f>SUM(D10,F10,H10,J10,L10,N10,P10,R10,T10)</f>
        <v>95</v>
      </c>
      <c r="Y10" s="782">
        <v>95.09</v>
      </c>
      <c r="Z10" s="783">
        <v>0</v>
      </c>
      <c r="AA10" s="2"/>
    </row>
    <row r="11" spans="1:27" ht="21" customHeight="1">
      <c r="A11" s="433" t="s">
        <v>24</v>
      </c>
      <c r="B11" s="428"/>
      <c r="C11" s="429"/>
      <c r="D11" s="430"/>
      <c r="E11" s="429"/>
      <c r="F11" s="430"/>
      <c r="G11" s="429"/>
      <c r="H11" s="430"/>
      <c r="I11" s="429"/>
      <c r="J11" s="430"/>
      <c r="K11" s="431"/>
      <c r="L11" s="432"/>
      <c r="M11" s="431"/>
      <c r="N11" s="432"/>
      <c r="O11" s="431"/>
      <c r="P11" s="432"/>
      <c r="Q11" s="429"/>
      <c r="R11" s="430"/>
      <c r="S11" s="429"/>
      <c r="T11" s="430"/>
      <c r="U11" s="775"/>
      <c r="V11" s="777"/>
      <c r="W11" s="479">
        <f t="shared" ref="W11:W26" si="0">SUM(C11,E11,G11,I11,K11,M11,O11,Q11,S11)</f>
        <v>0</v>
      </c>
      <c r="X11" s="430">
        <f t="shared" ref="X11:X26" si="1">SUM(D11,F11,H11,J11,L11,N11,P11,R11,T11)</f>
        <v>0</v>
      </c>
      <c r="Y11" s="784"/>
      <c r="Z11" s="785"/>
      <c r="AA11" s="2"/>
    </row>
    <row r="12" spans="1:27" ht="21" customHeight="1">
      <c r="A12" s="433" t="s">
        <v>25</v>
      </c>
      <c r="B12" s="428"/>
      <c r="C12" s="429"/>
      <c r="D12" s="430"/>
      <c r="E12" s="429"/>
      <c r="F12" s="430"/>
      <c r="G12" s="429"/>
      <c r="H12" s="430"/>
      <c r="I12" s="429"/>
      <c r="J12" s="430"/>
      <c r="K12" s="429"/>
      <c r="L12" s="430"/>
      <c r="M12" s="429"/>
      <c r="N12" s="430"/>
      <c r="O12" s="429"/>
      <c r="P12" s="430"/>
      <c r="Q12" s="429"/>
      <c r="R12" s="430"/>
      <c r="S12" s="429"/>
      <c r="T12" s="430"/>
      <c r="U12" s="430"/>
      <c r="V12" s="778"/>
      <c r="W12" s="479">
        <f t="shared" si="0"/>
        <v>0</v>
      </c>
      <c r="X12" s="430">
        <f t="shared" si="1"/>
        <v>0</v>
      </c>
      <c r="Y12" s="784"/>
      <c r="Z12" s="785"/>
      <c r="AA12" s="2"/>
    </row>
    <row r="13" spans="1:27" ht="21" customHeight="1">
      <c r="A13" s="433" t="s">
        <v>26</v>
      </c>
      <c r="B13" s="428"/>
      <c r="C13" s="429"/>
      <c r="D13" s="430"/>
      <c r="E13" s="429"/>
      <c r="F13" s="430"/>
      <c r="G13" s="429"/>
      <c r="H13" s="430"/>
      <c r="I13" s="429"/>
      <c r="J13" s="430"/>
      <c r="K13" s="429"/>
      <c r="L13" s="430"/>
      <c r="M13" s="429"/>
      <c r="N13" s="430"/>
      <c r="O13" s="429"/>
      <c r="P13" s="430"/>
      <c r="Q13" s="429"/>
      <c r="R13" s="430"/>
      <c r="S13" s="429"/>
      <c r="T13" s="430"/>
      <c r="U13" s="430"/>
      <c r="V13" s="778"/>
      <c r="W13" s="479">
        <f t="shared" si="0"/>
        <v>0</v>
      </c>
      <c r="X13" s="430">
        <f t="shared" si="1"/>
        <v>0</v>
      </c>
      <c r="Y13" s="784"/>
      <c r="Z13" s="785"/>
      <c r="AA13" s="2"/>
    </row>
    <row r="14" spans="1:27" ht="21" customHeight="1">
      <c r="A14" s="433" t="s">
        <v>27</v>
      </c>
      <c r="B14" s="428"/>
      <c r="C14" s="429"/>
      <c r="D14" s="430"/>
      <c r="E14" s="429"/>
      <c r="F14" s="430"/>
      <c r="G14" s="429"/>
      <c r="H14" s="430"/>
      <c r="I14" s="429"/>
      <c r="J14" s="430"/>
      <c r="K14" s="429"/>
      <c r="L14" s="430"/>
      <c r="M14" s="429"/>
      <c r="N14" s="430"/>
      <c r="O14" s="429"/>
      <c r="P14" s="430"/>
      <c r="Q14" s="429"/>
      <c r="R14" s="430"/>
      <c r="S14" s="429"/>
      <c r="T14" s="430"/>
      <c r="U14" s="430"/>
      <c r="V14" s="778"/>
      <c r="W14" s="479">
        <f t="shared" si="0"/>
        <v>0</v>
      </c>
      <c r="X14" s="430">
        <f t="shared" si="1"/>
        <v>0</v>
      </c>
      <c r="Y14" s="784"/>
      <c r="Z14" s="785"/>
      <c r="AA14" s="2"/>
    </row>
    <row r="15" spans="1:27" ht="21" customHeight="1">
      <c r="A15" s="433" t="s">
        <v>28</v>
      </c>
      <c r="B15" s="428"/>
      <c r="C15" s="429"/>
      <c r="D15" s="430"/>
      <c r="E15" s="429"/>
      <c r="F15" s="430"/>
      <c r="G15" s="429"/>
      <c r="H15" s="430"/>
      <c r="I15" s="429"/>
      <c r="J15" s="430"/>
      <c r="K15" s="431"/>
      <c r="L15" s="432"/>
      <c r="M15" s="431"/>
      <c r="N15" s="432"/>
      <c r="O15" s="431"/>
      <c r="P15" s="432"/>
      <c r="Q15" s="429"/>
      <c r="R15" s="430"/>
      <c r="S15" s="429"/>
      <c r="T15" s="430"/>
      <c r="U15" s="775"/>
      <c r="V15" s="777"/>
      <c r="W15" s="479">
        <f t="shared" si="0"/>
        <v>0</v>
      </c>
      <c r="X15" s="430">
        <f t="shared" si="1"/>
        <v>0</v>
      </c>
      <c r="Y15" s="784"/>
      <c r="Z15" s="785"/>
      <c r="AA15" s="2"/>
    </row>
    <row r="16" spans="1:27" ht="21" customHeight="1">
      <c r="A16" s="433" t="s">
        <v>29</v>
      </c>
      <c r="B16" s="428"/>
      <c r="C16" s="429"/>
      <c r="D16" s="430"/>
      <c r="E16" s="429"/>
      <c r="F16" s="430"/>
      <c r="G16" s="429"/>
      <c r="H16" s="430"/>
      <c r="I16" s="429"/>
      <c r="J16" s="430"/>
      <c r="K16" s="429"/>
      <c r="L16" s="430"/>
      <c r="M16" s="429"/>
      <c r="N16" s="430"/>
      <c r="O16" s="429"/>
      <c r="P16" s="430"/>
      <c r="Q16" s="429"/>
      <c r="R16" s="430"/>
      <c r="S16" s="429"/>
      <c r="T16" s="430"/>
      <c r="U16" s="430"/>
      <c r="V16" s="778"/>
      <c r="W16" s="479">
        <f t="shared" si="0"/>
        <v>0</v>
      </c>
      <c r="X16" s="430">
        <f t="shared" si="1"/>
        <v>0</v>
      </c>
      <c r="Y16" s="784"/>
      <c r="Z16" s="785"/>
      <c r="AA16" s="2"/>
    </row>
    <row r="17" spans="1:27" ht="21" customHeight="1">
      <c r="A17" s="433" t="s">
        <v>30</v>
      </c>
      <c r="B17" s="428"/>
      <c r="C17" s="429"/>
      <c r="D17" s="430"/>
      <c r="E17" s="429"/>
      <c r="F17" s="430"/>
      <c r="G17" s="429"/>
      <c r="H17" s="430"/>
      <c r="I17" s="429"/>
      <c r="J17" s="430"/>
      <c r="K17" s="429"/>
      <c r="L17" s="430"/>
      <c r="M17" s="429"/>
      <c r="N17" s="430"/>
      <c r="O17" s="429"/>
      <c r="P17" s="430"/>
      <c r="Q17" s="429"/>
      <c r="R17" s="430"/>
      <c r="S17" s="429"/>
      <c r="T17" s="430"/>
      <c r="U17" s="430"/>
      <c r="V17" s="778"/>
      <c r="W17" s="479">
        <f t="shared" si="0"/>
        <v>0</v>
      </c>
      <c r="X17" s="430">
        <f t="shared" si="1"/>
        <v>0</v>
      </c>
      <c r="Y17" s="784"/>
      <c r="Z17" s="785"/>
      <c r="AA17" s="2"/>
    </row>
    <row r="18" spans="1:27" ht="21" customHeight="1">
      <c r="A18" s="433" t="s">
        <v>31</v>
      </c>
      <c r="B18" s="428"/>
      <c r="C18" s="429"/>
      <c r="D18" s="430"/>
      <c r="E18" s="429"/>
      <c r="F18" s="430"/>
      <c r="G18" s="429"/>
      <c r="H18" s="430"/>
      <c r="I18" s="429"/>
      <c r="J18" s="430"/>
      <c r="K18" s="431"/>
      <c r="L18" s="430"/>
      <c r="M18" s="431"/>
      <c r="N18" s="432"/>
      <c r="O18" s="431"/>
      <c r="P18" s="432"/>
      <c r="Q18" s="429"/>
      <c r="R18" s="430"/>
      <c r="S18" s="429"/>
      <c r="T18" s="430"/>
      <c r="U18" s="775"/>
      <c r="V18" s="777"/>
      <c r="W18" s="479">
        <f t="shared" si="0"/>
        <v>0</v>
      </c>
      <c r="X18" s="430">
        <f t="shared" si="1"/>
        <v>0</v>
      </c>
      <c r="Y18" s="784"/>
      <c r="Z18" s="785"/>
      <c r="AA18" s="2"/>
    </row>
    <row r="19" spans="1:27" ht="21" customHeight="1">
      <c r="A19" s="433" t="s">
        <v>32</v>
      </c>
      <c r="B19" s="428"/>
      <c r="C19" s="429"/>
      <c r="D19" s="430"/>
      <c r="E19" s="429"/>
      <c r="F19" s="430"/>
      <c r="G19" s="429"/>
      <c r="H19" s="430"/>
      <c r="I19" s="429"/>
      <c r="J19" s="430"/>
      <c r="K19" s="429"/>
      <c r="L19" s="430"/>
      <c r="M19" s="429"/>
      <c r="N19" s="430"/>
      <c r="O19" s="429"/>
      <c r="P19" s="430"/>
      <c r="Q19" s="429"/>
      <c r="R19" s="430"/>
      <c r="S19" s="429"/>
      <c r="T19" s="430"/>
      <c r="U19" s="430"/>
      <c r="V19" s="778"/>
      <c r="W19" s="479">
        <f t="shared" si="0"/>
        <v>0</v>
      </c>
      <c r="X19" s="430">
        <f t="shared" si="1"/>
        <v>0</v>
      </c>
      <c r="Y19" s="784"/>
      <c r="Z19" s="785"/>
      <c r="AA19" s="2"/>
    </row>
    <row r="20" spans="1:27" ht="21" customHeight="1">
      <c r="A20" s="433" t="s">
        <v>33</v>
      </c>
      <c r="B20" s="428"/>
      <c r="C20" s="429"/>
      <c r="D20" s="430"/>
      <c r="E20" s="429"/>
      <c r="F20" s="432"/>
      <c r="G20" s="431"/>
      <c r="H20" s="432"/>
      <c r="I20" s="431"/>
      <c r="J20" s="432"/>
      <c r="K20" s="431"/>
      <c r="L20" s="430"/>
      <c r="M20" s="431"/>
      <c r="N20" s="432"/>
      <c r="O20" s="431"/>
      <c r="P20" s="432"/>
      <c r="Q20" s="429"/>
      <c r="R20" s="430"/>
      <c r="S20" s="429"/>
      <c r="T20" s="775"/>
      <c r="U20" s="775"/>
      <c r="V20" s="777"/>
      <c r="W20" s="479">
        <f t="shared" si="0"/>
        <v>0</v>
      </c>
      <c r="X20" s="430">
        <f t="shared" si="1"/>
        <v>0</v>
      </c>
      <c r="Y20" s="784"/>
      <c r="Z20" s="785"/>
      <c r="AA20" s="2"/>
    </row>
    <row r="21" spans="1:27" ht="21" customHeight="1">
      <c r="A21" s="433" t="s">
        <v>34</v>
      </c>
      <c r="B21" s="428"/>
      <c r="C21" s="429"/>
      <c r="D21" s="430"/>
      <c r="E21" s="431"/>
      <c r="F21" s="432"/>
      <c r="G21" s="431"/>
      <c r="H21" s="432"/>
      <c r="I21" s="431"/>
      <c r="J21" s="432"/>
      <c r="K21" s="431"/>
      <c r="L21" s="430"/>
      <c r="M21" s="431"/>
      <c r="N21" s="432"/>
      <c r="O21" s="431"/>
      <c r="P21" s="432"/>
      <c r="Q21" s="429"/>
      <c r="R21" s="430"/>
      <c r="S21" s="429"/>
      <c r="T21" s="430"/>
      <c r="U21" s="775"/>
      <c r="V21" s="777"/>
      <c r="W21" s="479">
        <f t="shared" si="0"/>
        <v>0</v>
      </c>
      <c r="X21" s="430">
        <f t="shared" si="1"/>
        <v>0</v>
      </c>
      <c r="Y21" s="784"/>
      <c r="Z21" s="785"/>
      <c r="AA21" s="2"/>
    </row>
    <row r="22" spans="1:27" ht="21" customHeight="1">
      <c r="A22" s="433" t="s">
        <v>35</v>
      </c>
      <c r="B22" s="428"/>
      <c r="C22" s="429"/>
      <c r="D22" s="430"/>
      <c r="E22" s="429"/>
      <c r="F22" s="430"/>
      <c r="G22" s="431"/>
      <c r="H22" s="432"/>
      <c r="I22" s="431"/>
      <c r="J22" s="432"/>
      <c r="K22" s="431"/>
      <c r="L22" s="430"/>
      <c r="M22" s="431"/>
      <c r="N22" s="432"/>
      <c r="O22" s="431"/>
      <c r="P22" s="432"/>
      <c r="Q22" s="431"/>
      <c r="R22" s="432"/>
      <c r="S22" s="431"/>
      <c r="T22" s="432"/>
      <c r="U22" s="432"/>
      <c r="V22" s="477"/>
      <c r="W22" s="479">
        <f t="shared" si="0"/>
        <v>0</v>
      </c>
      <c r="X22" s="430">
        <f t="shared" si="1"/>
        <v>0</v>
      </c>
      <c r="Y22" s="784"/>
      <c r="Z22" s="785"/>
      <c r="AA22" s="2"/>
    </row>
    <row r="23" spans="1:27" ht="21" customHeight="1">
      <c r="A23" s="433" t="s">
        <v>36</v>
      </c>
      <c r="B23" s="428"/>
      <c r="C23" s="429"/>
      <c r="D23" s="430"/>
      <c r="E23" s="431"/>
      <c r="F23" s="432"/>
      <c r="G23" s="431"/>
      <c r="H23" s="432"/>
      <c r="I23" s="431"/>
      <c r="J23" s="432"/>
      <c r="K23" s="431"/>
      <c r="L23" s="430"/>
      <c r="M23" s="431"/>
      <c r="N23" s="432"/>
      <c r="O23" s="431"/>
      <c r="P23" s="432"/>
      <c r="Q23" s="429"/>
      <c r="R23" s="430"/>
      <c r="S23" s="429"/>
      <c r="T23" s="430"/>
      <c r="U23" s="775"/>
      <c r="V23" s="777"/>
      <c r="W23" s="479">
        <f t="shared" si="0"/>
        <v>0</v>
      </c>
      <c r="X23" s="430">
        <f t="shared" si="1"/>
        <v>0</v>
      </c>
      <c r="Y23" s="784"/>
      <c r="Z23" s="785"/>
      <c r="AA23" s="2"/>
    </row>
    <row r="24" spans="1:27" ht="21" customHeight="1">
      <c r="A24" s="433" t="s">
        <v>37</v>
      </c>
      <c r="B24" s="428"/>
      <c r="C24" s="429"/>
      <c r="D24" s="430"/>
      <c r="E24" s="431"/>
      <c r="F24" s="432"/>
      <c r="G24" s="431"/>
      <c r="H24" s="432"/>
      <c r="I24" s="431"/>
      <c r="J24" s="432"/>
      <c r="K24" s="431"/>
      <c r="L24" s="430"/>
      <c r="M24" s="431"/>
      <c r="N24" s="432"/>
      <c r="O24" s="431"/>
      <c r="P24" s="432"/>
      <c r="Q24" s="429"/>
      <c r="R24" s="430"/>
      <c r="S24" s="429"/>
      <c r="T24" s="430"/>
      <c r="U24" s="775"/>
      <c r="V24" s="777"/>
      <c r="W24" s="479">
        <f t="shared" si="0"/>
        <v>0</v>
      </c>
      <c r="X24" s="430">
        <f t="shared" si="1"/>
        <v>0</v>
      </c>
      <c r="Y24" s="784"/>
      <c r="Z24" s="785"/>
      <c r="AA24" s="2"/>
    </row>
    <row r="25" spans="1:27" ht="21" customHeight="1">
      <c r="A25" s="433" t="s">
        <v>38</v>
      </c>
      <c r="B25" s="428"/>
      <c r="C25" s="429"/>
      <c r="D25" s="430"/>
      <c r="E25" s="431"/>
      <c r="F25" s="432"/>
      <c r="G25" s="431"/>
      <c r="H25" s="432"/>
      <c r="I25" s="431"/>
      <c r="J25" s="432"/>
      <c r="K25" s="431"/>
      <c r="L25" s="430"/>
      <c r="M25" s="431"/>
      <c r="N25" s="432"/>
      <c r="O25" s="431"/>
      <c r="P25" s="432"/>
      <c r="Q25" s="429"/>
      <c r="R25" s="430"/>
      <c r="S25" s="429"/>
      <c r="T25" s="430"/>
      <c r="U25" s="775"/>
      <c r="V25" s="777"/>
      <c r="W25" s="479">
        <f t="shared" si="0"/>
        <v>0</v>
      </c>
      <c r="X25" s="430">
        <f>SUM(D25,F25,H25,J25,L25,N25,P25,R25,T25)</f>
        <v>0</v>
      </c>
      <c r="Y25" s="784"/>
      <c r="Z25" s="785"/>
      <c r="AA25" s="2"/>
    </row>
    <row r="26" spans="1:27" ht="21" customHeight="1" thickBot="1">
      <c r="A26" s="433" t="s">
        <v>39</v>
      </c>
      <c r="B26" s="482"/>
      <c r="C26" s="483"/>
      <c r="D26" s="772"/>
      <c r="E26" s="484"/>
      <c r="F26" s="485"/>
      <c r="G26" s="484"/>
      <c r="H26" s="485"/>
      <c r="I26" s="484"/>
      <c r="J26" s="485"/>
      <c r="K26" s="484"/>
      <c r="L26" s="772"/>
      <c r="M26" s="484"/>
      <c r="N26" s="485"/>
      <c r="O26" s="484"/>
      <c r="P26" s="485"/>
      <c r="Q26" s="483"/>
      <c r="R26" s="772"/>
      <c r="S26" s="483"/>
      <c r="T26" s="772"/>
      <c r="U26" s="779"/>
      <c r="V26" s="780"/>
      <c r="W26" s="486">
        <f t="shared" si="0"/>
        <v>0</v>
      </c>
      <c r="X26" s="772">
        <f t="shared" si="1"/>
        <v>0</v>
      </c>
      <c r="Y26" s="786"/>
      <c r="Z26" s="787"/>
      <c r="AA26" s="2"/>
    </row>
    <row r="27" spans="1:27" ht="21" customHeight="1" thickTop="1" thickBot="1">
      <c r="A27" s="829" t="s">
        <v>87</v>
      </c>
      <c r="B27" s="830"/>
      <c r="C27" s="480">
        <f>SUM(C10:C26)</f>
        <v>0</v>
      </c>
      <c r="D27" s="773">
        <f t="shared" ref="D27:V27" si="2">SUM(D10:D26)</f>
        <v>0</v>
      </c>
      <c r="E27" s="480">
        <f t="shared" si="2"/>
        <v>0</v>
      </c>
      <c r="F27" s="773">
        <f t="shared" si="2"/>
        <v>0</v>
      </c>
      <c r="G27" s="480">
        <f t="shared" si="2"/>
        <v>0</v>
      </c>
      <c r="H27" s="773">
        <f t="shared" ref="H27" si="3">SUM(H10:H26)</f>
        <v>0</v>
      </c>
      <c r="I27" s="480">
        <f t="shared" si="2"/>
        <v>0</v>
      </c>
      <c r="J27" s="773">
        <f t="shared" si="2"/>
        <v>0</v>
      </c>
      <c r="K27" s="480">
        <f t="shared" si="2"/>
        <v>1</v>
      </c>
      <c r="L27" s="773">
        <f t="shared" si="2"/>
        <v>95</v>
      </c>
      <c r="M27" s="480">
        <f t="shared" si="2"/>
        <v>0</v>
      </c>
      <c r="N27" s="773">
        <f t="shared" si="2"/>
        <v>0</v>
      </c>
      <c r="O27" s="480">
        <f t="shared" si="2"/>
        <v>0</v>
      </c>
      <c r="P27" s="773">
        <f t="shared" si="2"/>
        <v>0</v>
      </c>
      <c r="Q27" s="480">
        <f t="shared" si="2"/>
        <v>0</v>
      </c>
      <c r="R27" s="773">
        <f t="shared" si="2"/>
        <v>0</v>
      </c>
      <c r="S27" s="480">
        <f t="shared" si="2"/>
        <v>0</v>
      </c>
      <c r="T27" s="773">
        <f t="shared" si="2"/>
        <v>0</v>
      </c>
      <c r="U27" s="773">
        <f t="shared" si="2"/>
        <v>0</v>
      </c>
      <c r="V27" s="781">
        <f t="shared" si="2"/>
        <v>0</v>
      </c>
      <c r="W27" s="481">
        <f>SUM(C27,E27,G27,I27,K27,M27,O27,Q27,S27)</f>
        <v>1</v>
      </c>
      <c r="X27" s="773">
        <f>SUM(D27,F27,H27,J27,L27,N27,P27,R27,T27)</f>
        <v>95</v>
      </c>
      <c r="Y27" s="788">
        <f>SUM(Y10:Y26)</f>
        <v>95.09</v>
      </c>
      <c r="Z27" s="781">
        <f>SUM(Z10:Z26)</f>
        <v>0</v>
      </c>
      <c r="AA27" s="2"/>
    </row>
    <row r="28" spans="1:27" ht="13.8">
      <c r="A28" s="1"/>
      <c r="B28" s="1"/>
      <c r="C28" s="1"/>
      <c r="D28" s="73"/>
      <c r="E28" s="1"/>
      <c r="F28" s="73"/>
      <c r="G28" s="1"/>
      <c r="H28" s="1"/>
      <c r="I28" s="1"/>
      <c r="J28" s="1"/>
      <c r="K28" s="1"/>
      <c r="L28" s="73"/>
      <c r="M28" s="1"/>
      <c r="N28" s="73"/>
      <c r="O28" s="1"/>
      <c r="P28" s="73"/>
      <c r="Q28" s="3"/>
      <c r="R28" s="75"/>
      <c r="S28" s="3"/>
      <c r="T28" s="75"/>
      <c r="U28" s="75"/>
      <c r="V28" s="75"/>
      <c r="W28" s="3"/>
      <c r="X28" s="76"/>
      <c r="Y28" s="1"/>
      <c r="Z28" s="1"/>
      <c r="AA28" s="1"/>
    </row>
    <row r="29" spans="1:27" s="770" customFormat="1">
      <c r="A29" s="767"/>
      <c r="B29" s="767" t="s">
        <v>174</v>
      </c>
      <c r="C29" s="767"/>
      <c r="D29" s="768"/>
      <c r="E29" s="767"/>
      <c r="F29" s="768"/>
      <c r="G29" s="767"/>
      <c r="H29" s="767"/>
      <c r="I29" s="767"/>
      <c r="J29" s="767"/>
      <c r="K29" s="767"/>
      <c r="L29" s="768"/>
      <c r="M29" s="767"/>
      <c r="N29" s="768"/>
      <c r="O29" s="767"/>
      <c r="P29" s="768"/>
      <c r="Q29" s="767"/>
      <c r="R29" s="768"/>
      <c r="S29" s="767"/>
      <c r="T29" s="768"/>
      <c r="U29" s="768"/>
      <c r="V29" s="768"/>
      <c r="W29" s="767"/>
      <c r="X29" s="769"/>
      <c r="Y29" s="767"/>
      <c r="Z29" s="767"/>
      <c r="AA29" s="767"/>
    </row>
    <row r="30" spans="1:27">
      <c r="B30" s="770" t="s">
        <v>181</v>
      </c>
      <c r="H30"/>
    </row>
    <row r="31" spans="1:27">
      <c r="H31"/>
    </row>
    <row r="32" spans="1:27">
      <c r="C32" s="178"/>
      <c r="D32" s="157"/>
      <c r="H32"/>
      <c r="I32" s="179"/>
      <c r="J32" s="180"/>
    </row>
    <row r="33" spans="3:10">
      <c r="D33" s="157"/>
      <c r="H33"/>
      <c r="I33" s="179"/>
      <c r="J33" s="157"/>
    </row>
    <row r="34" spans="3:10">
      <c r="C34" s="178"/>
      <c r="D34" s="157"/>
      <c r="H34"/>
      <c r="I34" s="179"/>
      <c r="J34" s="157"/>
    </row>
    <row r="35" spans="3:10">
      <c r="C35" s="178"/>
      <c r="D35" s="157"/>
      <c r="H35"/>
      <c r="I35" s="179"/>
      <c r="J35" s="157"/>
    </row>
    <row r="36" spans="3:10">
      <c r="C36" s="178"/>
      <c r="D36" s="157"/>
      <c r="H36"/>
      <c r="I36" s="157"/>
      <c r="J36" s="157"/>
    </row>
    <row r="37" spans="3:10">
      <c r="C37" s="178"/>
      <c r="D37" s="157"/>
      <c r="H37"/>
      <c r="I37" s="179"/>
      <c r="J37" s="157"/>
    </row>
    <row r="38" spans="3:10">
      <c r="C38" s="178"/>
      <c r="D38" s="157"/>
      <c r="H38"/>
      <c r="I38" s="179"/>
      <c r="J38" s="157"/>
    </row>
    <row r="39" spans="3:10">
      <c r="D39" s="157"/>
      <c r="H39"/>
      <c r="I39" s="157"/>
      <c r="J39" s="157"/>
    </row>
    <row r="40" spans="3:10">
      <c r="C40" s="178"/>
      <c r="D40" s="157"/>
      <c r="H40"/>
      <c r="I40" s="181"/>
      <c r="J40" s="157"/>
    </row>
    <row r="41" spans="3:10">
      <c r="F41" s="178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4"/>
    </row>
    <row r="60" spans="7:8">
      <c r="H60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tabSelected="1" zoomScaleNormal="100" workbookViewId="0">
      <selection activeCell="L14" sqref="L14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0" ht="15.6">
      <c r="A1" s="500" t="s">
        <v>56</v>
      </c>
      <c r="B1" s="500"/>
      <c r="C1" s="501"/>
      <c r="D1" s="573"/>
      <c r="E1" s="573"/>
      <c r="F1" s="573"/>
      <c r="G1" s="573"/>
      <c r="H1" s="810"/>
      <c r="I1" s="4"/>
    </row>
    <row r="2" spans="1:10" ht="15.6">
      <c r="A2" s="537" t="s">
        <v>57</v>
      </c>
      <c r="B2" s="537"/>
      <c r="C2" s="538"/>
      <c r="D2" s="571"/>
      <c r="E2" s="572"/>
      <c r="F2" s="572"/>
      <c r="G2" s="572"/>
      <c r="H2" s="810"/>
      <c r="I2" s="4"/>
    </row>
    <row r="3" spans="1:10" ht="17.25" customHeight="1">
      <c r="A3" s="539"/>
      <c r="B3" s="539"/>
      <c r="C3" s="570"/>
      <c r="D3" s="570"/>
      <c r="E3" s="570"/>
      <c r="F3" s="570"/>
      <c r="G3" s="570"/>
      <c r="H3" s="340"/>
      <c r="I3" s="346"/>
      <c r="J3" s="346"/>
    </row>
    <row r="4" spans="1:10" ht="15">
      <c r="A4" s="858" t="s">
        <v>182</v>
      </c>
      <c r="B4" s="858"/>
      <c r="C4" s="858"/>
      <c r="D4" s="858"/>
      <c r="E4" s="858"/>
      <c r="F4" s="858"/>
      <c r="G4" s="858"/>
      <c r="H4" s="858"/>
      <c r="I4" s="858"/>
    </row>
    <row r="5" spans="1:10" ht="13.8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758" t="s">
        <v>22</v>
      </c>
      <c r="B6" s="759" t="s">
        <v>0</v>
      </c>
      <c r="C6" s="760" t="s">
        <v>40</v>
      </c>
      <c r="D6" s="761" t="s">
        <v>2</v>
      </c>
      <c r="E6" s="761" t="s">
        <v>2</v>
      </c>
      <c r="F6" s="761" t="s">
        <v>126</v>
      </c>
      <c r="G6" s="762" t="s">
        <v>153</v>
      </c>
      <c r="H6" s="340"/>
      <c r="I6" s="4"/>
    </row>
    <row r="7" spans="1:10" ht="14.4" thickBot="1">
      <c r="A7" s="763"/>
      <c r="B7" s="763"/>
      <c r="C7" s="764" t="s">
        <v>3</v>
      </c>
      <c r="D7" s="765" t="s">
        <v>3</v>
      </c>
      <c r="E7" s="764" t="s">
        <v>3</v>
      </c>
      <c r="F7" s="766" t="s">
        <v>154</v>
      </c>
      <c r="G7" s="765" t="s">
        <v>3</v>
      </c>
      <c r="H7" s="4"/>
    </row>
    <row r="8" spans="1:10" ht="13.8">
      <c r="A8" s="419" t="s">
        <v>23</v>
      </c>
      <c r="B8" s="420" t="s">
        <v>5</v>
      </c>
      <c r="C8" s="789"/>
      <c r="D8" s="789"/>
      <c r="E8" s="789"/>
      <c r="F8" s="790"/>
      <c r="G8" s="791"/>
      <c r="H8" s="89"/>
    </row>
    <row r="9" spans="1:10" ht="13.8">
      <c r="A9" s="421" t="s">
        <v>24</v>
      </c>
      <c r="B9" s="422" t="s">
        <v>6</v>
      </c>
      <c r="C9" s="792"/>
      <c r="D9" s="792"/>
      <c r="E9" s="792"/>
      <c r="F9" s="793"/>
      <c r="G9" s="794"/>
      <c r="H9" s="89"/>
    </row>
    <row r="10" spans="1:10" ht="13.8">
      <c r="A10" s="421" t="s">
        <v>25</v>
      </c>
      <c r="B10" s="422" t="s">
        <v>7</v>
      </c>
      <c r="C10" s="792"/>
      <c r="D10" s="792"/>
      <c r="E10" s="792"/>
      <c r="F10" s="793"/>
      <c r="G10" s="794"/>
      <c r="H10" s="89"/>
    </row>
    <row r="11" spans="1:10" ht="13.8">
      <c r="A11" s="421" t="s">
        <v>26</v>
      </c>
      <c r="B11" s="422" t="s">
        <v>8</v>
      </c>
      <c r="C11" s="792"/>
      <c r="D11" s="792"/>
      <c r="E11" s="792"/>
      <c r="F11" s="793"/>
      <c r="G11" s="794"/>
      <c r="H11" s="89"/>
    </row>
    <row r="12" spans="1:10" ht="13.8">
      <c r="A12" s="421" t="s">
        <v>27</v>
      </c>
      <c r="B12" s="422" t="s">
        <v>9</v>
      </c>
      <c r="C12" s="792"/>
      <c r="D12" s="792"/>
      <c r="E12" s="792"/>
      <c r="F12" s="793"/>
      <c r="G12" s="794"/>
      <c r="H12" s="89"/>
    </row>
    <row r="13" spans="1:10" ht="13.8">
      <c r="A13" s="421" t="s">
        <v>28</v>
      </c>
      <c r="B13" s="422" t="s">
        <v>10</v>
      </c>
      <c r="C13" s="792"/>
      <c r="D13" s="792"/>
      <c r="E13" s="792"/>
      <c r="F13" s="793"/>
      <c r="G13" s="794"/>
      <c r="H13" s="89"/>
    </row>
    <row r="14" spans="1:10" ht="13.8">
      <c r="A14" s="421" t="s">
        <v>29</v>
      </c>
      <c r="B14" s="422" t="s">
        <v>11</v>
      </c>
      <c r="C14" s="795"/>
      <c r="D14" s="795"/>
      <c r="E14" s="792"/>
      <c r="F14" s="793"/>
      <c r="G14" s="794"/>
      <c r="H14" s="89"/>
    </row>
    <row r="15" spans="1:10" ht="13.8">
      <c r="A15" s="421" t="s">
        <v>30</v>
      </c>
      <c r="B15" s="422" t="s">
        <v>12</v>
      </c>
      <c r="C15" s="792">
        <v>1</v>
      </c>
      <c r="D15" s="792">
        <v>0</v>
      </c>
      <c r="E15" s="792"/>
      <c r="F15" s="793">
        <v>1</v>
      </c>
      <c r="G15" s="794"/>
      <c r="H15" s="89"/>
    </row>
    <row r="16" spans="1:10" ht="13.8">
      <c r="A16" s="421" t="s">
        <v>31</v>
      </c>
      <c r="B16" s="422" t="s">
        <v>13</v>
      </c>
      <c r="C16" s="796"/>
      <c r="D16" s="796"/>
      <c r="E16" s="792"/>
      <c r="F16" s="793"/>
      <c r="G16" s="794"/>
      <c r="H16" s="89"/>
    </row>
    <row r="17" spans="1:8" ht="13.8">
      <c r="A17" s="421" t="s">
        <v>32</v>
      </c>
      <c r="B17" s="422" t="s">
        <v>14</v>
      </c>
      <c r="C17" s="792"/>
      <c r="D17" s="792"/>
      <c r="E17" s="792"/>
      <c r="F17" s="793"/>
      <c r="G17" s="794"/>
      <c r="H17" s="89"/>
    </row>
    <row r="18" spans="1:8" ht="13.8">
      <c r="A18" s="421" t="s">
        <v>33</v>
      </c>
      <c r="B18" s="422" t="s">
        <v>15</v>
      </c>
      <c r="C18" s="792"/>
      <c r="D18" s="792"/>
      <c r="E18" s="792"/>
      <c r="F18" s="793"/>
      <c r="G18" s="794"/>
      <c r="H18" s="89"/>
    </row>
    <row r="19" spans="1:8" ht="13.8">
      <c r="A19" s="421" t="s">
        <v>34</v>
      </c>
      <c r="B19" s="422" t="s">
        <v>16</v>
      </c>
      <c r="C19" s="792"/>
      <c r="D19" s="792"/>
      <c r="E19" s="792"/>
      <c r="F19" s="793"/>
      <c r="G19" s="794"/>
      <c r="H19" s="89"/>
    </row>
    <row r="20" spans="1:8" ht="13.8">
      <c r="A20" s="421" t="s">
        <v>35</v>
      </c>
      <c r="B20" s="423" t="s">
        <v>41</v>
      </c>
      <c r="C20" s="792"/>
      <c r="D20" s="792"/>
      <c r="E20" s="792"/>
      <c r="F20" s="793"/>
      <c r="G20" s="794"/>
      <c r="H20" s="89"/>
    </row>
    <row r="21" spans="1:8" ht="13.8">
      <c r="A21" s="421" t="s">
        <v>36</v>
      </c>
      <c r="B21" s="422" t="s">
        <v>17</v>
      </c>
      <c r="C21" s="792"/>
      <c r="D21" s="792"/>
      <c r="E21" s="792"/>
      <c r="F21" s="793"/>
      <c r="G21" s="794"/>
      <c r="H21" s="89"/>
    </row>
    <row r="22" spans="1:8" ht="13.8">
      <c r="A22" s="421" t="s">
        <v>37</v>
      </c>
      <c r="B22" s="422" t="s">
        <v>18</v>
      </c>
      <c r="C22" s="792"/>
      <c r="D22" s="792"/>
      <c r="E22" s="792"/>
      <c r="F22" s="793"/>
      <c r="G22" s="794"/>
      <c r="H22" s="89"/>
    </row>
    <row r="23" spans="1:8" ht="13.8">
      <c r="A23" s="421" t="s">
        <v>38</v>
      </c>
      <c r="B23" s="422" t="s">
        <v>19</v>
      </c>
      <c r="C23" s="792"/>
      <c r="D23" s="792"/>
      <c r="E23" s="792"/>
      <c r="F23" s="793"/>
      <c r="G23" s="794"/>
      <c r="H23" s="89"/>
    </row>
    <row r="24" spans="1:8" ht="14.4" thickBot="1">
      <c r="A24" s="424" t="s">
        <v>39</v>
      </c>
      <c r="B24" s="425" t="s">
        <v>20</v>
      </c>
      <c r="C24" s="797"/>
      <c r="D24" s="797"/>
      <c r="E24" s="797"/>
      <c r="F24" s="798"/>
      <c r="G24" s="799"/>
      <c r="H24" s="89"/>
    </row>
    <row r="25" spans="1:8" ht="13.8" thickBot="1">
      <c r="A25" s="856" t="s">
        <v>58</v>
      </c>
      <c r="B25" s="857"/>
      <c r="C25" s="800">
        <f>SUM(C8:C24)</f>
        <v>1</v>
      </c>
      <c r="D25" s="801">
        <f t="shared" ref="D25:G25" si="0">SUM(D8:D24)</f>
        <v>0</v>
      </c>
      <c r="E25" s="802">
        <f t="shared" si="0"/>
        <v>0</v>
      </c>
      <c r="F25" s="803">
        <f t="shared" si="0"/>
        <v>1</v>
      </c>
      <c r="G25" s="804">
        <f t="shared" si="0"/>
        <v>0</v>
      </c>
    </row>
  </sheetData>
  <mergeCells count="2">
    <mergeCell ref="A25:B25"/>
    <mergeCell ref="A4:I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M49"/>
  <sheetViews>
    <sheetView zoomScale="50" zoomScaleNormal="50" workbookViewId="0">
      <selection activeCell="J18" sqref="J18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74" customWidth="1"/>
    <col min="6" max="8" width="21.109375" style="74" customWidth="1"/>
    <col min="9" max="9" width="16.88671875" style="88" bestFit="1" customWidth="1"/>
    <col min="10" max="10" width="18.88671875" customWidth="1"/>
    <col min="11" max="11" width="23" customWidth="1"/>
  </cols>
  <sheetData>
    <row r="1" spans="1:13" s="168" customFormat="1" ht="15.6">
      <c r="A1" s="505" t="s">
        <v>82</v>
      </c>
      <c r="B1" s="506"/>
      <c r="C1" s="506"/>
      <c r="D1" s="506"/>
      <c r="E1" s="507"/>
      <c r="F1" s="507"/>
      <c r="G1" s="507"/>
      <c r="H1" s="507"/>
      <c r="I1" s="508"/>
      <c r="J1" s="506"/>
      <c r="K1" s="506"/>
      <c r="L1" s="506"/>
      <c r="M1" s="506"/>
    </row>
    <row r="2" spans="1:13" s="168" customFormat="1" ht="16.2" thickBot="1">
      <c r="A2" s="540" t="s">
        <v>81</v>
      </c>
      <c r="B2" s="541"/>
      <c r="C2" s="574"/>
      <c r="D2" s="574"/>
      <c r="E2" s="575"/>
      <c r="F2" s="575"/>
      <c r="G2" s="575"/>
      <c r="H2" s="575"/>
      <c r="I2" s="576"/>
      <c r="J2" s="506"/>
      <c r="K2" s="506"/>
      <c r="L2" s="506"/>
      <c r="M2" s="506"/>
    </row>
    <row r="3" spans="1:13" ht="15.6" thickBot="1">
      <c r="A3" s="542" t="s">
        <v>0</v>
      </c>
      <c r="B3" s="543"/>
      <c r="C3" s="805"/>
      <c r="D3" s="577"/>
      <c r="E3" s="544"/>
      <c r="F3" s="544"/>
      <c r="G3" s="544"/>
      <c r="H3" s="595"/>
      <c r="I3" s="577"/>
      <c r="J3" s="358"/>
      <c r="K3" s="357" t="s">
        <v>182</v>
      </c>
      <c r="L3" s="5"/>
      <c r="M3" s="5"/>
    </row>
    <row r="4" spans="1:13" ht="15.6" thickBot="1">
      <c r="A4" s="865" t="s">
        <v>22</v>
      </c>
      <c r="B4" s="877" t="s">
        <v>150</v>
      </c>
      <c r="C4" s="643"/>
      <c r="D4" s="868" t="s">
        <v>159</v>
      </c>
      <c r="E4" s="869"/>
      <c r="F4" s="870"/>
      <c r="G4" s="880" t="s">
        <v>151</v>
      </c>
      <c r="H4" s="644"/>
      <c r="I4" s="871" t="s">
        <v>160</v>
      </c>
      <c r="J4" s="872"/>
      <c r="K4" s="873"/>
      <c r="L4" s="5"/>
      <c r="M4" s="5"/>
    </row>
    <row r="5" spans="1:13" ht="15.6" thickBot="1">
      <c r="A5" s="867"/>
      <c r="B5" s="878"/>
      <c r="C5" s="645"/>
      <c r="D5" s="874" t="s">
        <v>1</v>
      </c>
      <c r="E5" s="874"/>
      <c r="F5" s="646" t="s">
        <v>152</v>
      </c>
      <c r="G5" s="881"/>
      <c r="H5" s="647"/>
      <c r="I5" s="875" t="s">
        <v>1</v>
      </c>
      <c r="J5" s="875"/>
      <c r="K5" s="648" t="s">
        <v>152</v>
      </c>
      <c r="L5" s="5"/>
      <c r="M5" s="5"/>
    </row>
    <row r="6" spans="1:13" ht="15.6" thickBot="1">
      <c r="A6" s="867"/>
      <c r="B6" s="878"/>
      <c r="C6" s="645" t="s">
        <v>117</v>
      </c>
      <c r="D6" s="865" t="s">
        <v>163</v>
      </c>
      <c r="E6" s="649" t="s">
        <v>61</v>
      </c>
      <c r="F6" s="650" t="s">
        <v>63</v>
      </c>
      <c r="G6" s="881"/>
      <c r="H6" s="647" t="s">
        <v>117</v>
      </c>
      <c r="I6" s="865" t="s">
        <v>163</v>
      </c>
      <c r="J6" s="651" t="s">
        <v>61</v>
      </c>
      <c r="K6" s="652" t="s">
        <v>63</v>
      </c>
      <c r="L6" s="5"/>
      <c r="M6" s="5"/>
    </row>
    <row r="7" spans="1:13" ht="15.6" thickBot="1">
      <c r="A7" s="867"/>
      <c r="B7" s="878"/>
      <c r="C7" s="645"/>
      <c r="D7" s="866"/>
      <c r="E7" s="653" t="s">
        <v>62</v>
      </c>
      <c r="F7" s="654" t="s">
        <v>64</v>
      </c>
      <c r="G7" s="881"/>
      <c r="H7" s="647"/>
      <c r="I7" s="867"/>
      <c r="J7" s="655" t="s">
        <v>62</v>
      </c>
      <c r="K7" s="656" t="s">
        <v>64</v>
      </c>
      <c r="L7" s="5"/>
      <c r="M7" s="5"/>
    </row>
    <row r="8" spans="1:13" ht="15">
      <c r="A8" s="876"/>
      <c r="B8" s="879"/>
      <c r="C8" s="657"/>
      <c r="D8" s="658" t="s">
        <v>4</v>
      </c>
      <c r="E8" s="659" t="s">
        <v>4</v>
      </c>
      <c r="F8" s="660" t="s">
        <v>4</v>
      </c>
      <c r="G8" s="882"/>
      <c r="H8" s="661"/>
      <c r="I8" s="662" t="s">
        <v>4</v>
      </c>
      <c r="J8" s="663" t="s">
        <v>4</v>
      </c>
      <c r="K8" s="664" t="s">
        <v>4</v>
      </c>
      <c r="L8" s="5"/>
      <c r="M8" s="5"/>
    </row>
    <row r="9" spans="1:13" ht="15">
      <c r="A9" s="415" t="s">
        <v>23</v>
      </c>
      <c r="B9" s="454"/>
      <c r="C9" s="589"/>
      <c r="D9" s="185"/>
      <c r="E9" s="77"/>
      <c r="F9" s="85"/>
      <c r="G9" s="598" t="s">
        <v>190</v>
      </c>
      <c r="H9" s="458" t="s">
        <v>189</v>
      </c>
      <c r="I9" s="20"/>
      <c r="J9" s="8">
        <v>8208.4</v>
      </c>
      <c r="K9" s="7">
        <v>8180.4</v>
      </c>
      <c r="L9" s="5"/>
      <c r="M9" s="5"/>
    </row>
    <row r="10" spans="1:13" ht="15">
      <c r="A10" s="416"/>
      <c r="B10" s="455"/>
      <c r="C10" s="590"/>
      <c r="D10" s="439">
        <f>SUM(E9,E10)</f>
        <v>0</v>
      </c>
      <c r="E10" s="78"/>
      <c r="F10" s="83"/>
      <c r="G10" s="599" t="s">
        <v>191</v>
      </c>
      <c r="H10" s="459"/>
      <c r="I10" s="439">
        <v>9031.84</v>
      </c>
      <c r="J10" s="10">
        <v>823.5</v>
      </c>
      <c r="K10" s="9">
        <v>803.6</v>
      </c>
      <c r="L10" s="90"/>
      <c r="M10" s="11"/>
    </row>
    <row r="11" spans="1:13" ht="15">
      <c r="A11" s="415" t="s">
        <v>24</v>
      </c>
      <c r="B11" s="454"/>
      <c r="C11" s="589"/>
      <c r="D11" s="440"/>
      <c r="E11" s="77"/>
      <c r="F11" s="85"/>
      <c r="G11" s="598"/>
      <c r="H11" s="458"/>
      <c r="I11" s="438"/>
      <c r="J11" s="345"/>
      <c r="K11" s="12"/>
      <c r="L11" s="5"/>
      <c r="M11" s="5"/>
    </row>
    <row r="12" spans="1:13" ht="15">
      <c r="A12" s="415"/>
      <c r="B12" s="454"/>
      <c r="C12" s="589"/>
      <c r="D12" s="440">
        <f>SUM(E11,E12)</f>
        <v>0</v>
      </c>
      <c r="E12" s="79"/>
      <c r="F12" s="85"/>
      <c r="G12" s="598"/>
      <c r="H12" s="458"/>
      <c r="I12" s="440">
        <f>SUM(J11,J12)</f>
        <v>0</v>
      </c>
      <c r="J12" s="13"/>
      <c r="K12" s="85"/>
      <c r="L12" s="90"/>
      <c r="M12" s="14"/>
    </row>
    <row r="13" spans="1:13" ht="15.6">
      <c r="A13" s="417" t="s">
        <v>25</v>
      </c>
      <c r="B13" s="456"/>
      <c r="C13" s="591"/>
      <c r="D13" s="441"/>
      <c r="E13" s="93"/>
      <c r="F13" s="94"/>
      <c r="G13" s="600"/>
      <c r="H13" s="460"/>
      <c r="I13" s="86"/>
      <c r="J13" s="95"/>
      <c r="K13" s="96"/>
      <c r="L13" s="5"/>
      <c r="M13" s="5"/>
    </row>
    <row r="14" spans="1:13" ht="15.6">
      <c r="A14" s="416"/>
      <c r="B14" s="455"/>
      <c r="C14" s="590"/>
      <c r="D14" s="439">
        <f>SUM(E13,E14)</f>
        <v>0</v>
      </c>
      <c r="E14" s="97"/>
      <c r="F14" s="98"/>
      <c r="G14" s="601"/>
      <c r="H14" s="461"/>
      <c r="I14" s="437">
        <f>SUM(J13,J14)</f>
        <v>0</v>
      </c>
      <c r="J14" s="99"/>
      <c r="K14" s="98"/>
      <c r="L14" s="90"/>
      <c r="M14" s="11"/>
    </row>
    <row r="15" spans="1:13" ht="15">
      <c r="A15" s="415" t="s">
        <v>26</v>
      </c>
      <c r="B15" s="454"/>
      <c r="C15" s="589"/>
      <c r="D15" s="440"/>
      <c r="E15" s="79"/>
      <c r="F15" s="85"/>
      <c r="G15" s="598"/>
      <c r="H15" s="458"/>
      <c r="I15" s="20"/>
      <c r="J15" s="8"/>
      <c r="K15" s="7"/>
      <c r="L15" s="5"/>
      <c r="M15" s="5"/>
    </row>
    <row r="16" spans="1:13" ht="15">
      <c r="A16" s="415"/>
      <c r="B16" s="454"/>
      <c r="C16" s="589"/>
      <c r="D16" s="440">
        <f>SUM(E15,E16)</f>
        <v>0</v>
      </c>
      <c r="E16" s="79"/>
      <c r="F16" s="85"/>
      <c r="G16" s="598"/>
      <c r="H16" s="458"/>
      <c r="I16" s="448">
        <f>SUM(J15,J16)</f>
        <v>0</v>
      </c>
      <c r="J16" s="8"/>
      <c r="K16" s="7"/>
      <c r="L16" s="90"/>
      <c r="M16" s="11"/>
    </row>
    <row r="17" spans="1:13" ht="15">
      <c r="A17" s="417" t="s">
        <v>27</v>
      </c>
      <c r="B17" s="456"/>
      <c r="C17" s="591"/>
      <c r="D17" s="441"/>
      <c r="E17" s="80"/>
      <c r="F17" s="84"/>
      <c r="G17" s="602"/>
      <c r="H17" s="462"/>
      <c r="I17" s="86"/>
      <c r="J17" s="16"/>
      <c r="K17" s="15"/>
      <c r="L17" s="5"/>
      <c r="M17" s="5"/>
    </row>
    <row r="18" spans="1:13" ht="15">
      <c r="A18" s="416"/>
      <c r="B18" s="455"/>
      <c r="C18" s="590"/>
      <c r="D18" s="439">
        <f>SUM(E17,E18)</f>
        <v>0</v>
      </c>
      <c r="E18" s="81"/>
      <c r="F18" s="83"/>
      <c r="G18" s="599"/>
      <c r="H18" s="459"/>
      <c r="I18" s="439">
        <f>SUM(J17,J18)</f>
        <v>0</v>
      </c>
      <c r="J18" s="10"/>
      <c r="K18" s="9"/>
      <c r="L18" s="90"/>
      <c r="M18" s="11"/>
    </row>
    <row r="19" spans="1:13" ht="15">
      <c r="A19" s="415" t="s">
        <v>28</v>
      </c>
      <c r="B19" s="454"/>
      <c r="C19" s="589"/>
      <c r="D19" s="440"/>
      <c r="E19" s="79"/>
      <c r="F19" s="85"/>
      <c r="G19" s="598"/>
      <c r="H19" s="458"/>
      <c r="I19" s="20"/>
      <c r="J19" s="8"/>
      <c r="K19" s="7"/>
      <c r="L19" s="5"/>
      <c r="M19" s="5"/>
    </row>
    <row r="20" spans="1:13" ht="15">
      <c r="A20" s="415"/>
      <c r="B20" s="454"/>
      <c r="C20" s="589"/>
      <c r="D20" s="440">
        <f>SUM(E19,E20)</f>
        <v>0</v>
      </c>
      <c r="E20" s="79"/>
      <c r="F20" s="85"/>
      <c r="G20" s="598"/>
      <c r="H20" s="458"/>
      <c r="I20" s="440">
        <f>SUM(J19,J20)</f>
        <v>0</v>
      </c>
      <c r="J20" s="8"/>
      <c r="K20" s="7"/>
      <c r="L20" s="90"/>
      <c r="M20" s="11"/>
    </row>
    <row r="21" spans="1:13" ht="15">
      <c r="A21" s="417" t="s">
        <v>29</v>
      </c>
      <c r="B21" s="456"/>
      <c r="C21" s="591"/>
      <c r="D21" s="441"/>
      <c r="E21" s="80"/>
      <c r="F21" s="84"/>
      <c r="G21" s="602"/>
      <c r="H21" s="462"/>
      <c r="I21" s="86"/>
      <c r="J21" s="17"/>
      <c r="K21" s="6"/>
      <c r="L21" s="5"/>
      <c r="M21" s="5"/>
    </row>
    <row r="22" spans="1:13" ht="15">
      <c r="A22" s="416"/>
      <c r="B22" s="455"/>
      <c r="C22" s="590"/>
      <c r="D22" s="439">
        <f>SUM(E21,E22)</f>
        <v>0</v>
      </c>
      <c r="E22" s="81"/>
      <c r="F22" s="83"/>
      <c r="G22" s="599"/>
      <c r="H22" s="459"/>
      <c r="I22" s="439">
        <f>SUM(J21,J22)</f>
        <v>0</v>
      </c>
      <c r="J22" s="19"/>
      <c r="K22" s="18"/>
      <c r="L22" s="90"/>
      <c r="M22" s="14"/>
    </row>
    <row r="23" spans="1:13" ht="15">
      <c r="A23" s="415" t="s">
        <v>30</v>
      </c>
      <c r="B23" s="454"/>
      <c r="C23" s="589"/>
      <c r="D23" s="440"/>
      <c r="E23" s="79"/>
      <c r="F23" s="85"/>
      <c r="G23" s="598"/>
      <c r="H23" s="458"/>
      <c r="I23" s="20"/>
      <c r="J23" s="8"/>
      <c r="K23" s="7"/>
      <c r="L23" s="5"/>
      <c r="M23" s="5"/>
    </row>
    <row r="24" spans="1:13" ht="15">
      <c r="A24" s="415"/>
      <c r="B24" s="454"/>
      <c r="C24" s="589"/>
      <c r="D24" s="440">
        <f>SUM(E23,E24)</f>
        <v>0</v>
      </c>
      <c r="E24" s="79"/>
      <c r="F24" s="85"/>
      <c r="G24" s="598"/>
      <c r="H24" s="458"/>
      <c r="I24" s="447">
        <f>SUM(J23,J24)</f>
        <v>0</v>
      </c>
      <c r="J24" s="8"/>
      <c r="K24" s="7"/>
      <c r="L24" s="90"/>
      <c r="M24" s="11"/>
    </row>
    <row r="25" spans="1:13" ht="15">
      <c r="A25" s="417" t="s">
        <v>31</v>
      </c>
      <c r="B25" s="456"/>
      <c r="C25" s="591"/>
      <c r="D25" s="441"/>
      <c r="E25" s="80"/>
      <c r="F25" s="84"/>
      <c r="G25" s="602"/>
      <c r="H25" s="462"/>
      <c r="I25" s="86"/>
      <c r="J25" s="16"/>
      <c r="K25" s="15"/>
      <c r="L25" s="5"/>
      <c r="M25" s="5"/>
    </row>
    <row r="26" spans="1:13" ht="15">
      <c r="A26" s="416"/>
      <c r="B26" s="455"/>
      <c r="C26" s="590"/>
      <c r="D26" s="439">
        <f>SUM(E25,E26)</f>
        <v>0</v>
      </c>
      <c r="E26" s="81"/>
      <c r="F26" s="83"/>
      <c r="G26" s="599"/>
      <c r="H26" s="459"/>
      <c r="I26" s="449">
        <f>SUM(J25,J26)</f>
        <v>0</v>
      </c>
      <c r="J26" s="10"/>
      <c r="K26" s="9"/>
      <c r="L26" s="90"/>
      <c r="M26" s="11"/>
    </row>
    <row r="27" spans="1:13" ht="15">
      <c r="A27" s="415" t="s">
        <v>32</v>
      </c>
      <c r="B27" s="454"/>
      <c r="C27" s="589"/>
      <c r="D27" s="440"/>
      <c r="E27" s="120"/>
      <c r="F27" s="121"/>
      <c r="G27" s="598"/>
      <c r="H27" s="458"/>
      <c r="I27" s="20"/>
      <c r="J27" s="122"/>
      <c r="K27" s="121"/>
      <c r="L27" s="5"/>
      <c r="M27" s="5"/>
    </row>
    <row r="28" spans="1:13" ht="15">
      <c r="A28" s="415"/>
      <c r="B28" s="454"/>
      <c r="C28" s="589"/>
      <c r="D28" s="440">
        <f>SUM(E27,E28)</f>
        <v>0</v>
      </c>
      <c r="E28" s="120"/>
      <c r="F28" s="121"/>
      <c r="G28" s="598"/>
      <c r="H28" s="458"/>
      <c r="I28" s="447">
        <f>SUM(J27,J28)</f>
        <v>0</v>
      </c>
      <c r="J28" s="122"/>
      <c r="K28" s="121"/>
      <c r="L28" s="90"/>
      <c r="M28" s="11"/>
    </row>
    <row r="29" spans="1:13" ht="15.6">
      <c r="A29" s="417" t="s">
        <v>33</v>
      </c>
      <c r="B29" s="456"/>
      <c r="C29" s="591"/>
      <c r="D29" s="442"/>
      <c r="E29" s="123"/>
      <c r="F29" s="124"/>
      <c r="G29" s="603"/>
      <c r="H29" s="463"/>
      <c r="I29" s="499"/>
      <c r="J29" s="125"/>
      <c r="K29" s="124"/>
      <c r="L29" s="5"/>
      <c r="M29" s="5"/>
    </row>
    <row r="30" spans="1:13" ht="15.6">
      <c r="A30" s="416"/>
      <c r="B30" s="455"/>
      <c r="C30" s="590"/>
      <c r="D30" s="437">
        <f>SUM(E29,E30)</f>
        <v>0</v>
      </c>
      <c r="E30" s="126"/>
      <c r="F30" s="127"/>
      <c r="G30" s="604"/>
      <c r="H30" s="464"/>
      <c r="I30" s="450">
        <f>SUM(J29,J30)</f>
        <v>0</v>
      </c>
      <c r="J30" s="128"/>
      <c r="K30" s="127"/>
      <c r="L30" s="90"/>
      <c r="M30" s="11"/>
    </row>
    <row r="31" spans="1:13" ht="15">
      <c r="A31" s="415" t="s">
        <v>34</v>
      </c>
      <c r="B31" s="454"/>
      <c r="C31" s="589"/>
      <c r="D31" s="440"/>
      <c r="E31" s="120"/>
      <c r="F31" s="121"/>
      <c r="G31" s="598"/>
      <c r="H31" s="458"/>
      <c r="I31" s="20"/>
      <c r="J31" s="122"/>
      <c r="K31" s="121"/>
      <c r="L31" s="5"/>
      <c r="M31" s="5"/>
    </row>
    <row r="32" spans="1:13" ht="15">
      <c r="A32" s="415"/>
      <c r="B32" s="454"/>
      <c r="C32" s="589"/>
      <c r="D32" s="440">
        <f>SUM(E31,E32)</f>
        <v>0</v>
      </c>
      <c r="E32" s="120"/>
      <c r="F32" s="121"/>
      <c r="G32" s="598"/>
      <c r="H32" s="458"/>
      <c r="I32" s="447">
        <f>SUM(J31,J32)</f>
        <v>0</v>
      </c>
      <c r="J32" s="122"/>
      <c r="K32" s="121"/>
      <c r="L32" s="90"/>
      <c r="M32" s="11"/>
    </row>
    <row r="33" spans="1:13" ht="15">
      <c r="A33" s="417" t="s">
        <v>35</v>
      </c>
      <c r="B33" s="456"/>
      <c r="C33" s="591"/>
      <c r="D33" s="441"/>
      <c r="E33" s="129"/>
      <c r="F33" s="130"/>
      <c r="G33" s="602"/>
      <c r="H33" s="462"/>
      <c r="I33" s="86"/>
      <c r="J33" s="131"/>
      <c r="K33" s="130"/>
      <c r="L33" s="5"/>
      <c r="M33" s="5"/>
    </row>
    <row r="34" spans="1:13" ht="15">
      <c r="A34" s="416"/>
      <c r="B34" s="455"/>
      <c r="C34" s="590"/>
      <c r="D34" s="439">
        <f>SUM(E33,E34)</f>
        <v>0</v>
      </c>
      <c r="E34" s="132"/>
      <c r="F34" s="133"/>
      <c r="G34" s="599"/>
      <c r="H34" s="459"/>
      <c r="I34" s="449">
        <f>SUM(J33,J34)</f>
        <v>0</v>
      </c>
      <c r="J34" s="134"/>
      <c r="K34" s="133"/>
      <c r="L34" s="90"/>
      <c r="M34" s="14"/>
    </row>
    <row r="35" spans="1:13" ht="15.6">
      <c r="A35" s="415" t="s">
        <v>36</v>
      </c>
      <c r="B35" s="454"/>
      <c r="C35" s="589"/>
      <c r="D35" s="443"/>
      <c r="E35" s="135"/>
      <c r="F35" s="136"/>
      <c r="G35" s="605"/>
      <c r="H35" s="465"/>
      <c r="I35" s="498"/>
      <c r="J35" s="137"/>
      <c r="K35" s="136"/>
      <c r="L35" s="5"/>
      <c r="M35" s="5"/>
    </row>
    <row r="36" spans="1:13" ht="15.6">
      <c r="A36" s="415"/>
      <c r="B36" s="454"/>
      <c r="C36" s="589"/>
      <c r="D36" s="443">
        <v>0</v>
      </c>
      <c r="E36" s="135"/>
      <c r="F36" s="136"/>
      <c r="G36" s="605"/>
      <c r="H36" s="465"/>
      <c r="I36" s="451">
        <v>0</v>
      </c>
      <c r="J36" s="137"/>
      <c r="K36" s="136"/>
      <c r="L36" s="90"/>
      <c r="M36" s="11"/>
    </row>
    <row r="37" spans="1:13" ht="15.6">
      <c r="A37" s="417" t="s">
        <v>37</v>
      </c>
      <c r="B37" s="456"/>
      <c r="C37" s="591"/>
      <c r="D37" s="444"/>
      <c r="E37" s="138"/>
      <c r="F37" s="413"/>
      <c r="G37" s="606"/>
      <c r="H37" s="466"/>
      <c r="I37" s="497"/>
      <c r="J37" s="138"/>
      <c r="K37" s="413"/>
    </row>
    <row r="38" spans="1:13" ht="15.6">
      <c r="A38" s="416"/>
      <c r="B38" s="455"/>
      <c r="C38" s="590"/>
      <c r="D38" s="445">
        <f>SUM(E37,E38)</f>
        <v>0</v>
      </c>
      <c r="E38" s="139"/>
      <c r="F38" s="414"/>
      <c r="G38" s="607"/>
      <c r="H38" s="467"/>
      <c r="I38" s="452">
        <f>SUM(J37,J38)</f>
        <v>0</v>
      </c>
      <c r="J38" s="139"/>
      <c r="K38" s="414"/>
    </row>
    <row r="39" spans="1:13" ht="15.6">
      <c r="A39" s="415" t="s">
        <v>158</v>
      </c>
      <c r="B39" s="454"/>
      <c r="C39" s="589"/>
      <c r="D39" s="440"/>
      <c r="E39" s="140"/>
      <c r="F39" s="141"/>
      <c r="G39" s="608"/>
      <c r="H39" s="468"/>
      <c r="I39" s="496"/>
      <c r="J39" s="142"/>
      <c r="K39" s="141"/>
      <c r="L39" s="5"/>
      <c r="M39" s="5"/>
    </row>
    <row r="40" spans="1:13" ht="15.6">
      <c r="A40" s="415"/>
      <c r="B40" s="454"/>
      <c r="C40" s="589"/>
      <c r="D40" s="440">
        <f>SUM(E39,E40)</f>
        <v>0</v>
      </c>
      <c r="E40" s="140"/>
      <c r="F40" s="141"/>
      <c r="G40" s="608"/>
      <c r="H40" s="468"/>
      <c r="I40" s="447">
        <f>SUM(J39,J40)</f>
        <v>0</v>
      </c>
      <c r="J40" s="142"/>
      <c r="K40" s="141"/>
      <c r="L40" s="90"/>
      <c r="M40" s="11"/>
    </row>
    <row r="41" spans="1:13" ht="15">
      <c r="A41" s="417" t="s">
        <v>158</v>
      </c>
      <c r="B41" s="456"/>
      <c r="C41" s="591"/>
      <c r="D41" s="441"/>
      <c r="E41" s="129"/>
      <c r="F41" s="130"/>
      <c r="G41" s="602"/>
      <c r="H41" s="462"/>
      <c r="I41" s="86"/>
      <c r="J41" s="131"/>
      <c r="K41" s="130"/>
      <c r="L41" s="5"/>
      <c r="M41" s="5"/>
    </row>
    <row r="42" spans="1:13" ht="15.6" thickBot="1">
      <c r="A42" s="418"/>
      <c r="B42" s="457"/>
      <c r="C42" s="592"/>
      <c r="D42" s="446">
        <f>SUM(E41,E42)</f>
        <v>0</v>
      </c>
      <c r="E42" s="143"/>
      <c r="F42" s="144"/>
      <c r="G42" s="609"/>
      <c r="H42" s="469"/>
      <c r="I42" s="453">
        <f>SUM(J41,J42)</f>
        <v>0</v>
      </c>
      <c r="J42" s="145"/>
      <c r="K42" s="144"/>
      <c r="L42" s="90"/>
      <c r="M42" s="11"/>
    </row>
    <row r="43" spans="1:13" ht="15.6" thickBot="1">
      <c r="A43" s="861" t="s">
        <v>58</v>
      </c>
      <c r="B43" s="862"/>
      <c r="C43" s="593"/>
      <c r="D43" s="495" t="s">
        <v>158</v>
      </c>
      <c r="E43" s="410">
        <f>SUM(E9,E11,E13,E15,E17,E19,E21,E23,E25,E27,E29,E31,E33,E35,E37,E39,E41)</f>
        <v>0</v>
      </c>
      <c r="F43" s="665">
        <f>SUM(F9,F11,F13,F15,F17,F19,F21,F23,F25,F27,F29,F31,F33,F35,F37,F39,F41)</f>
        <v>0</v>
      </c>
      <c r="G43" s="859" t="s">
        <v>58</v>
      </c>
      <c r="H43" s="596"/>
      <c r="I43" s="494" t="s">
        <v>158</v>
      </c>
      <c r="J43" s="410">
        <f t="shared" ref="J43:K43" si="0">SUM(J9,J11,J13,J15,J17,J19,J21,J23,J25,J27,J29,J31,J33,J35,J37,J39,J41)</f>
        <v>8208.4</v>
      </c>
      <c r="K43" s="665">
        <f t="shared" si="0"/>
        <v>8180.4</v>
      </c>
      <c r="L43" s="5"/>
      <c r="M43" s="21"/>
    </row>
    <row r="44" spans="1:13" ht="15.6" thickBot="1">
      <c r="A44" s="863"/>
      <c r="B44" s="864"/>
      <c r="C44" s="594"/>
      <c r="D44" s="411">
        <f>SUM(D10,D12,D14,D16,D18,D20,D22,D24,D26,D28,D30,D32,D34,D36,D38,D40,D42)</f>
        <v>0</v>
      </c>
      <c r="E44" s="412">
        <f>SUM(E10,E12,E14,E16,E18,E20,E22,E24,E26,E28,E30,E32,E34,E36,E38,E40,E42)</f>
        <v>0</v>
      </c>
      <c r="F44" s="666">
        <f>SUM(F10,F12,F14,F16,F18,F20,F22,F24,F26,F28,F30,F32,F34,F36,F38,F40,F42)</f>
        <v>0</v>
      </c>
      <c r="G44" s="860"/>
      <c r="H44" s="597"/>
      <c r="I44" s="412">
        <f t="shared" ref="I44:K44" si="1">SUM(I10,I12,I14,I16,I18,I20,I22,I24,I26,I28,I30,I32,I34,I36,I38,I40,I42)</f>
        <v>9031.84</v>
      </c>
      <c r="J44" s="412">
        <f t="shared" si="1"/>
        <v>823.5</v>
      </c>
      <c r="K44" s="666">
        <f t="shared" si="1"/>
        <v>803.6</v>
      </c>
      <c r="L44" s="22"/>
      <c r="M44" s="23"/>
    </row>
    <row r="45" spans="1:13">
      <c r="A45" s="5"/>
      <c r="B45" s="5"/>
      <c r="C45" s="5"/>
      <c r="D45" s="5"/>
      <c r="E45" s="25"/>
      <c r="F45" s="184"/>
      <c r="G45" s="184"/>
      <c r="H45" s="184"/>
      <c r="I45" s="11"/>
      <c r="J45" s="5"/>
      <c r="K45" s="182"/>
      <c r="L45" s="5"/>
      <c r="M45" s="5"/>
    </row>
    <row r="46" spans="1:13">
      <c r="A46" s="24" t="s">
        <v>177</v>
      </c>
      <c r="B46" s="24"/>
      <c r="C46" s="24"/>
      <c r="D46" s="24"/>
      <c r="E46" s="82"/>
      <c r="F46" s="82"/>
      <c r="G46" s="82"/>
      <c r="H46" s="82"/>
      <c r="I46" s="87"/>
      <c r="J46" s="24"/>
      <c r="K46" s="24"/>
      <c r="L46" s="5"/>
      <c r="M46" s="5"/>
    </row>
    <row r="47" spans="1:13">
      <c r="A47" s="5"/>
      <c r="B47" s="5"/>
      <c r="C47" s="5"/>
      <c r="D47" s="5"/>
      <c r="E47" s="25"/>
      <c r="F47" s="25"/>
      <c r="G47" s="25"/>
      <c r="H47" s="25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5"/>
      <c r="G48" s="25"/>
      <c r="H48" s="25"/>
      <c r="I48" s="11"/>
      <c r="J48" s="14"/>
      <c r="K48" s="25"/>
      <c r="L48" s="5"/>
      <c r="M48" s="5"/>
    </row>
    <row r="49" spans="4:9">
      <c r="D49" s="182"/>
      <c r="I49" s="183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295"/>
  <sheetViews>
    <sheetView topLeftCell="C1" zoomScaleNormal="100" workbookViewId="0">
      <selection activeCell="O11" sqref="O11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3.33203125" bestFit="1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</cols>
  <sheetData>
    <row r="1" spans="1:17" s="168" customFormat="1" ht="15.6">
      <c r="A1" s="509" t="s">
        <v>79</v>
      </c>
      <c r="B1" s="510"/>
      <c r="C1" s="510"/>
      <c r="D1" s="583"/>
      <c r="E1" s="583"/>
      <c r="F1" s="583"/>
      <c r="G1" s="583"/>
      <c r="H1" s="583"/>
      <c r="I1" s="510"/>
      <c r="J1" s="511"/>
      <c r="K1" s="512"/>
      <c r="L1" s="513"/>
      <c r="M1" s="514"/>
      <c r="N1" s="514"/>
      <c r="O1" s="514"/>
      <c r="P1" s="514"/>
      <c r="Q1" s="514"/>
    </row>
    <row r="2" spans="1:17" s="168" customFormat="1" ht="15.6">
      <c r="A2" s="545" t="s">
        <v>80</v>
      </c>
      <c r="B2" s="546"/>
      <c r="C2" s="546"/>
      <c r="D2" s="580"/>
      <c r="E2" s="581"/>
      <c r="F2" s="581"/>
      <c r="G2" s="582"/>
      <c r="H2" s="510"/>
      <c r="I2" s="510"/>
      <c r="J2" s="511"/>
      <c r="K2" s="512"/>
      <c r="L2" s="513"/>
      <c r="M2" s="514"/>
      <c r="N2" s="514"/>
      <c r="O2" s="514"/>
      <c r="P2" s="514"/>
      <c r="Q2" s="514"/>
    </row>
    <row r="3" spans="1:17" ht="24" customHeight="1">
      <c r="A3" s="547" t="s">
        <v>149</v>
      </c>
      <c r="B3" s="548"/>
      <c r="C3" s="578"/>
      <c r="D3" s="578"/>
      <c r="E3" s="578"/>
      <c r="F3" s="578"/>
      <c r="G3" s="578"/>
      <c r="H3" s="579"/>
      <c r="I3" s="27"/>
      <c r="J3" s="28"/>
      <c r="K3" s="29"/>
      <c r="L3" s="30"/>
      <c r="M3" s="31"/>
      <c r="N3" s="31"/>
      <c r="O3" s="92" t="s">
        <v>182</v>
      </c>
      <c r="P3" s="31"/>
    </row>
    <row r="4" spans="1:17" s="383" customFormat="1" ht="14.4" thickBot="1">
      <c r="A4" s="667" t="s">
        <v>144</v>
      </c>
      <c r="B4" s="668"/>
      <c r="C4" s="642"/>
      <c r="D4" s="669"/>
      <c r="E4" s="669"/>
      <c r="F4" s="669"/>
      <c r="G4" s="669"/>
      <c r="H4" s="669"/>
      <c r="I4" s="669"/>
      <c r="J4" s="670"/>
      <c r="K4" s="671"/>
      <c r="L4" s="672"/>
      <c r="M4" s="673"/>
      <c r="N4" s="673"/>
      <c r="O4" s="673"/>
      <c r="P4" s="673"/>
      <c r="Q4" s="673"/>
    </row>
    <row r="5" spans="1:17" ht="15" customHeight="1">
      <c r="A5" s="674"/>
      <c r="B5" s="894" t="s">
        <v>117</v>
      </c>
      <c r="C5" s="897" t="s">
        <v>72</v>
      </c>
      <c r="D5" s="898"/>
      <c r="E5" s="898"/>
      <c r="F5" s="898"/>
      <c r="G5" s="898"/>
      <c r="H5" s="899"/>
      <c r="I5" s="891" t="s">
        <v>142</v>
      </c>
      <c r="J5" s="888"/>
      <c r="K5" s="887" t="s">
        <v>73</v>
      </c>
      <c r="L5" s="888"/>
      <c r="M5" s="889" t="s">
        <v>74</v>
      </c>
      <c r="N5" s="890"/>
      <c r="O5" s="889" t="s">
        <v>76</v>
      </c>
      <c r="P5" s="909"/>
      <c r="Q5" s="890"/>
    </row>
    <row r="6" spans="1:17" ht="15">
      <c r="A6" s="675"/>
      <c r="B6" s="895"/>
      <c r="C6" s="900"/>
      <c r="D6" s="901"/>
      <c r="E6" s="901"/>
      <c r="F6" s="901"/>
      <c r="G6" s="901"/>
      <c r="H6" s="902"/>
      <c r="I6" s="892" t="s">
        <v>143</v>
      </c>
      <c r="J6" s="893"/>
      <c r="K6" s="905"/>
      <c r="L6" s="893"/>
      <c r="M6" s="906" t="s">
        <v>75</v>
      </c>
      <c r="N6" s="907"/>
      <c r="O6" s="906"/>
      <c r="P6" s="908"/>
      <c r="Q6" s="907"/>
    </row>
    <row r="7" spans="1:17" ht="15">
      <c r="A7" s="675" t="s">
        <v>22</v>
      </c>
      <c r="B7" s="895"/>
      <c r="C7" s="676" t="s">
        <v>66</v>
      </c>
      <c r="D7" s="677" t="s">
        <v>42</v>
      </c>
      <c r="E7" s="677" t="s">
        <v>67</v>
      </c>
      <c r="F7" s="678" t="s">
        <v>68</v>
      </c>
      <c r="G7" s="679" t="s">
        <v>69</v>
      </c>
      <c r="H7" s="680" t="s">
        <v>147</v>
      </c>
      <c r="I7" s="903" t="s">
        <v>1</v>
      </c>
      <c r="J7" s="681"/>
      <c r="K7" s="903" t="s">
        <v>1</v>
      </c>
      <c r="L7" s="682"/>
      <c r="M7" s="903" t="s">
        <v>1</v>
      </c>
      <c r="N7" s="682"/>
      <c r="O7" s="903" t="s">
        <v>1</v>
      </c>
      <c r="P7" s="683" t="s">
        <v>78</v>
      </c>
      <c r="Q7" s="684"/>
    </row>
    <row r="8" spans="1:17" ht="15">
      <c r="A8" s="675"/>
      <c r="B8" s="895"/>
      <c r="C8" s="676" t="s">
        <v>65</v>
      </c>
      <c r="D8" s="685" t="s">
        <v>43</v>
      </c>
      <c r="E8" s="686"/>
      <c r="F8" s="678" t="s">
        <v>71</v>
      </c>
      <c r="G8" s="687" t="s">
        <v>70</v>
      </c>
      <c r="H8" s="688" t="s">
        <v>148</v>
      </c>
      <c r="I8" s="904"/>
      <c r="J8" s="689" t="s">
        <v>61</v>
      </c>
      <c r="K8" s="904"/>
      <c r="L8" s="690" t="s">
        <v>61</v>
      </c>
      <c r="M8" s="904"/>
      <c r="N8" s="689" t="s">
        <v>61</v>
      </c>
      <c r="O8" s="904"/>
      <c r="P8" s="691" t="s">
        <v>77</v>
      </c>
      <c r="Q8" s="692" t="s">
        <v>63</v>
      </c>
    </row>
    <row r="9" spans="1:17" ht="15">
      <c r="A9" s="675"/>
      <c r="B9" s="895"/>
      <c r="C9" s="693"/>
      <c r="D9" s="694"/>
      <c r="E9" s="694"/>
      <c r="F9" s="678"/>
      <c r="G9" s="695" t="s">
        <v>145</v>
      </c>
      <c r="H9" s="696" t="s">
        <v>59</v>
      </c>
      <c r="I9" s="697" t="s">
        <v>59</v>
      </c>
      <c r="J9" s="698" t="s">
        <v>62</v>
      </c>
      <c r="K9" s="697" t="s">
        <v>59</v>
      </c>
      <c r="L9" s="699" t="s">
        <v>62</v>
      </c>
      <c r="M9" s="697" t="s">
        <v>59</v>
      </c>
      <c r="N9" s="698" t="s">
        <v>62</v>
      </c>
      <c r="O9" s="700" t="s">
        <v>59</v>
      </c>
      <c r="P9" s="701" t="s">
        <v>92</v>
      </c>
      <c r="Q9" s="702" t="s">
        <v>64</v>
      </c>
    </row>
    <row r="10" spans="1:17" ht="15.6" thickBot="1">
      <c r="A10" s="703"/>
      <c r="B10" s="896"/>
      <c r="C10" s="704" t="s">
        <v>3</v>
      </c>
      <c r="D10" s="704" t="s">
        <v>3</v>
      </c>
      <c r="E10" s="705" t="s">
        <v>3</v>
      </c>
      <c r="F10" s="705" t="s">
        <v>3</v>
      </c>
      <c r="G10" s="705" t="s">
        <v>3</v>
      </c>
      <c r="H10" s="706" t="s">
        <v>60</v>
      </c>
      <c r="I10" s="707" t="s">
        <v>60</v>
      </c>
      <c r="J10" s="708" t="s">
        <v>4</v>
      </c>
      <c r="K10" s="707" t="s">
        <v>60</v>
      </c>
      <c r="L10" s="709" t="s">
        <v>4</v>
      </c>
      <c r="M10" s="707" t="s">
        <v>60</v>
      </c>
      <c r="N10" s="710" t="s">
        <v>4</v>
      </c>
      <c r="O10" s="711" t="s">
        <v>60</v>
      </c>
      <c r="P10" s="704" t="s">
        <v>4</v>
      </c>
      <c r="Q10" s="710" t="s">
        <v>4</v>
      </c>
    </row>
    <row r="11" spans="1:17" ht="15.6" thickTop="1">
      <c r="A11" s="404" t="s">
        <v>23</v>
      </c>
      <c r="B11" s="405" t="s">
        <v>189</v>
      </c>
      <c r="C11" s="188">
        <v>16</v>
      </c>
      <c r="D11" s="189">
        <v>3</v>
      </c>
      <c r="E11" s="190">
        <v>0</v>
      </c>
      <c r="F11" s="191">
        <v>0</v>
      </c>
      <c r="G11" s="192">
        <v>0</v>
      </c>
      <c r="H11" s="390">
        <v>0</v>
      </c>
      <c r="I11" s="191">
        <v>0</v>
      </c>
      <c r="J11" s="193">
        <v>0</v>
      </c>
      <c r="K11" s="194">
        <v>5</v>
      </c>
      <c r="L11" s="100">
        <v>0</v>
      </c>
      <c r="M11" s="434">
        <v>0</v>
      </c>
      <c r="N11" s="435">
        <v>0</v>
      </c>
      <c r="O11" s="434">
        <v>10</v>
      </c>
      <c r="P11" s="436">
        <v>49.81</v>
      </c>
      <c r="Q11" s="610">
        <v>361.5</v>
      </c>
    </row>
    <row r="12" spans="1:17" ht="15">
      <c r="A12" s="402"/>
      <c r="B12" s="403"/>
      <c r="C12" s="195"/>
      <c r="D12" s="196"/>
      <c r="E12" s="197"/>
      <c r="F12" s="198"/>
      <c r="G12" s="199"/>
      <c r="H12" s="391"/>
      <c r="I12" s="198"/>
      <c r="J12" s="200"/>
      <c r="K12" s="158">
        <v>19.93</v>
      </c>
      <c r="L12" s="101">
        <v>19.93</v>
      </c>
      <c r="M12" s="104"/>
      <c r="N12" s="103"/>
      <c r="O12" s="158">
        <v>374.71</v>
      </c>
      <c r="P12" s="102">
        <v>324.89999999999998</v>
      </c>
      <c r="Q12" s="611">
        <v>13.2</v>
      </c>
    </row>
    <row r="13" spans="1:17" ht="15">
      <c r="A13" s="404" t="s">
        <v>24</v>
      </c>
      <c r="B13" s="405"/>
      <c r="C13" s="65"/>
      <c r="D13" s="201"/>
      <c r="E13" s="202"/>
      <c r="F13" s="203"/>
      <c r="G13" s="204"/>
      <c r="H13" s="392"/>
      <c r="I13" s="203"/>
      <c r="J13" s="205"/>
      <c r="K13" s="206"/>
      <c r="L13" s="39"/>
      <c r="M13" s="38"/>
      <c r="N13" s="46"/>
      <c r="O13" s="38"/>
      <c r="P13" s="36"/>
      <c r="Q13" s="612"/>
    </row>
    <row r="14" spans="1:17" ht="15">
      <c r="A14" s="404"/>
      <c r="B14" s="405"/>
      <c r="C14" s="65"/>
      <c r="D14" s="201"/>
      <c r="E14" s="202"/>
      <c r="F14" s="203"/>
      <c r="G14" s="204"/>
      <c r="H14" s="392"/>
      <c r="I14" s="203"/>
      <c r="J14" s="205"/>
      <c r="K14" s="206"/>
      <c r="L14" s="39"/>
      <c r="M14" s="47"/>
      <c r="N14" s="46"/>
      <c r="O14" s="38"/>
      <c r="P14" s="36"/>
      <c r="Q14" s="612"/>
    </row>
    <row r="15" spans="1:17" ht="15.6">
      <c r="A15" s="406" t="s">
        <v>25</v>
      </c>
      <c r="B15" s="407"/>
      <c r="C15" s="207"/>
      <c r="D15" s="208"/>
      <c r="E15" s="187"/>
      <c r="F15" s="209"/>
      <c r="G15" s="210"/>
      <c r="H15" s="393"/>
      <c r="I15" s="209"/>
      <c r="J15" s="211"/>
      <c r="K15" s="212"/>
      <c r="L15" s="108"/>
      <c r="M15" s="107"/>
      <c r="N15" s="106"/>
      <c r="O15" s="107"/>
      <c r="P15" s="105"/>
      <c r="Q15" s="613"/>
    </row>
    <row r="16" spans="1:17" ht="15.6">
      <c r="A16" s="402"/>
      <c r="B16" s="403"/>
      <c r="C16" s="213"/>
      <c r="D16" s="214"/>
      <c r="E16" s="215"/>
      <c r="F16" s="216"/>
      <c r="G16" s="217"/>
      <c r="H16" s="394"/>
      <c r="I16" s="216"/>
      <c r="J16" s="217"/>
      <c r="K16" s="218"/>
      <c r="L16" s="110"/>
      <c r="M16" s="111"/>
      <c r="N16" s="109"/>
      <c r="O16" s="111"/>
      <c r="P16" s="112"/>
      <c r="Q16" s="614"/>
    </row>
    <row r="17" spans="1:17" ht="15.6">
      <c r="A17" s="404" t="s">
        <v>26</v>
      </c>
      <c r="B17" s="405"/>
      <c r="C17" s="65"/>
      <c r="D17" s="201"/>
      <c r="E17" s="202"/>
      <c r="F17" s="203"/>
      <c r="G17" s="204"/>
      <c r="H17" s="392"/>
      <c r="I17" s="203"/>
      <c r="J17" s="219"/>
      <c r="K17" s="206"/>
      <c r="L17" s="39"/>
      <c r="M17" s="38"/>
      <c r="N17" s="113"/>
      <c r="O17" s="159"/>
      <c r="P17" s="160"/>
      <c r="Q17" s="615"/>
    </row>
    <row r="18" spans="1:17" ht="15.6">
      <c r="A18" s="404"/>
      <c r="B18" s="405"/>
      <c r="C18" s="65"/>
      <c r="D18" s="201"/>
      <c r="E18" s="202"/>
      <c r="F18" s="203"/>
      <c r="G18" s="204"/>
      <c r="H18" s="392"/>
      <c r="I18" s="203"/>
      <c r="J18" s="219"/>
      <c r="K18" s="206"/>
      <c r="L18" s="39"/>
      <c r="M18" s="114"/>
      <c r="N18" s="113"/>
      <c r="O18" s="161"/>
      <c r="P18" s="162"/>
      <c r="Q18" s="616"/>
    </row>
    <row r="19" spans="1:17" ht="15">
      <c r="A19" s="406" t="s">
        <v>27</v>
      </c>
      <c r="B19" s="407"/>
      <c r="C19" s="220"/>
      <c r="D19" s="221"/>
      <c r="E19" s="222"/>
      <c r="F19" s="223"/>
      <c r="G19" s="224"/>
      <c r="H19" s="395"/>
      <c r="I19" s="384"/>
      <c r="J19" s="238"/>
      <c r="K19" s="225"/>
      <c r="L19" s="54"/>
      <c r="M19" s="53"/>
      <c r="N19" s="51"/>
      <c r="O19" s="48"/>
      <c r="P19" s="49"/>
      <c r="Q19" s="51"/>
    </row>
    <row r="20" spans="1:17" ht="15">
      <c r="A20" s="402"/>
      <c r="B20" s="403"/>
      <c r="C20" s="230"/>
      <c r="D20" s="226"/>
      <c r="E20" s="227"/>
      <c r="F20" s="228"/>
      <c r="G20" s="229"/>
      <c r="H20" s="396"/>
      <c r="I20" s="385"/>
      <c r="J20" s="239"/>
      <c r="K20" s="231"/>
      <c r="L20" s="43"/>
      <c r="M20" s="44"/>
      <c r="N20" s="62"/>
      <c r="O20" s="617"/>
      <c r="P20" s="41"/>
      <c r="Q20" s="42"/>
    </row>
    <row r="21" spans="1:17" ht="15">
      <c r="A21" s="404" t="s">
        <v>28</v>
      </c>
      <c r="B21" s="405"/>
      <c r="C21" s="65"/>
      <c r="D21" s="201"/>
      <c r="E21" s="202"/>
      <c r="F21" s="203"/>
      <c r="G21" s="204"/>
      <c r="H21" s="392"/>
      <c r="I21" s="386"/>
      <c r="J21" s="205"/>
      <c r="K21" s="232"/>
      <c r="L21" s="39"/>
      <c r="M21" s="57"/>
      <c r="N21" s="58"/>
      <c r="O21" s="618"/>
      <c r="P21" s="40"/>
      <c r="Q21" s="46"/>
    </row>
    <row r="22" spans="1:17" ht="15">
      <c r="A22" s="404"/>
      <c r="B22" s="405"/>
      <c r="C22" s="233"/>
      <c r="D22" s="201"/>
      <c r="E22" s="202"/>
      <c r="F22" s="203"/>
      <c r="G22" s="204"/>
      <c r="H22" s="392"/>
      <c r="I22" s="386"/>
      <c r="J22" s="205"/>
      <c r="K22" s="232"/>
      <c r="L22" s="39"/>
      <c r="M22" s="59"/>
      <c r="N22" s="163"/>
      <c r="O22" s="619"/>
      <c r="P22" s="40"/>
      <c r="Q22" s="37"/>
    </row>
    <row r="23" spans="1:17" ht="15">
      <c r="A23" s="406" t="s">
        <v>29</v>
      </c>
      <c r="B23" s="407"/>
      <c r="C23" s="220"/>
      <c r="D23" s="221"/>
      <c r="E23" s="222"/>
      <c r="F23" s="223"/>
      <c r="G23" s="224"/>
      <c r="H23" s="395"/>
      <c r="I23" s="384"/>
      <c r="J23" s="238"/>
      <c r="K23" s="225"/>
      <c r="L23" s="54"/>
      <c r="M23" s="53"/>
      <c r="N23" s="51"/>
      <c r="O23" s="48"/>
      <c r="P23" s="49"/>
      <c r="Q23" s="51"/>
    </row>
    <row r="24" spans="1:17" ht="15">
      <c r="A24" s="402"/>
      <c r="B24" s="403"/>
      <c r="C24" s="230"/>
      <c r="D24" s="226"/>
      <c r="E24" s="227"/>
      <c r="F24" s="228"/>
      <c r="G24" s="229"/>
      <c r="H24" s="396"/>
      <c r="I24" s="385"/>
      <c r="J24" s="239"/>
      <c r="K24" s="231"/>
      <c r="L24" s="43"/>
      <c r="M24" s="44"/>
      <c r="N24" s="62"/>
      <c r="O24" s="617"/>
      <c r="P24" s="41"/>
      <c r="Q24" s="42"/>
    </row>
    <row r="25" spans="1:17" ht="15">
      <c r="A25" s="404" t="s">
        <v>30</v>
      </c>
      <c r="B25" s="405"/>
      <c r="C25" s="65"/>
      <c r="D25" s="201"/>
      <c r="E25" s="202"/>
      <c r="F25" s="203"/>
      <c r="G25" s="204"/>
      <c r="H25" s="392"/>
      <c r="I25" s="203"/>
      <c r="J25" s="219"/>
      <c r="K25" s="234"/>
      <c r="L25" s="147"/>
      <c r="M25" s="146"/>
      <c r="N25" s="148"/>
      <c r="O25" s="620"/>
      <c r="P25" s="149"/>
      <c r="Q25" s="148"/>
    </row>
    <row r="26" spans="1:17" ht="15">
      <c r="A26" s="404"/>
      <c r="B26" s="405"/>
      <c r="C26" s="65"/>
      <c r="D26" s="201"/>
      <c r="E26" s="202"/>
      <c r="F26" s="203"/>
      <c r="G26" s="204"/>
      <c r="H26" s="392"/>
      <c r="I26" s="387"/>
      <c r="J26" s="219"/>
      <c r="K26" s="234"/>
      <c r="L26" s="147"/>
      <c r="M26" s="146"/>
      <c r="N26" s="148"/>
      <c r="O26" s="621"/>
      <c r="P26" s="149"/>
      <c r="Q26" s="148"/>
    </row>
    <row r="27" spans="1:17" ht="15">
      <c r="A27" s="406" t="s">
        <v>31</v>
      </c>
      <c r="B27" s="407"/>
      <c r="C27" s="220"/>
      <c r="D27" s="221"/>
      <c r="E27" s="222"/>
      <c r="F27" s="223"/>
      <c r="G27" s="224"/>
      <c r="H27" s="395"/>
      <c r="I27" s="223"/>
      <c r="J27" s="64"/>
      <c r="K27" s="235"/>
      <c r="L27" s="151"/>
      <c r="M27" s="150"/>
      <c r="N27" s="152"/>
      <c r="O27" s="622"/>
      <c r="P27" s="153"/>
      <c r="Q27" s="152"/>
    </row>
    <row r="28" spans="1:17" ht="15">
      <c r="A28" s="402"/>
      <c r="B28" s="403"/>
      <c r="C28" s="65"/>
      <c r="D28" s="201"/>
      <c r="E28" s="202"/>
      <c r="F28" s="203"/>
      <c r="G28" s="204"/>
      <c r="H28" s="392"/>
      <c r="I28" s="203"/>
      <c r="J28" s="219"/>
      <c r="K28" s="234"/>
      <c r="L28" s="263"/>
      <c r="M28" s="154"/>
      <c r="N28" s="155"/>
      <c r="O28" s="623"/>
      <c r="P28" s="156"/>
      <c r="Q28" s="155"/>
    </row>
    <row r="29" spans="1:17" ht="15">
      <c r="A29" s="404" t="s">
        <v>32</v>
      </c>
      <c r="B29" s="407"/>
      <c r="C29" s="254"/>
      <c r="D29" s="252"/>
      <c r="E29" s="250"/>
      <c r="F29" s="250"/>
      <c r="G29" s="250"/>
      <c r="H29" s="397"/>
      <c r="I29" s="257"/>
      <c r="J29" s="256"/>
      <c r="K29" s="257"/>
      <c r="L29" s="39"/>
      <c r="M29" s="38"/>
      <c r="N29" s="46"/>
      <c r="O29" s="618"/>
      <c r="P29" s="36"/>
      <c r="Q29" s="37"/>
    </row>
    <row r="30" spans="1:17" ht="15">
      <c r="A30" s="404"/>
      <c r="B30" s="405"/>
      <c r="C30" s="255"/>
      <c r="D30" s="253"/>
      <c r="E30" s="251"/>
      <c r="F30" s="251"/>
      <c r="G30" s="251"/>
      <c r="H30" s="398"/>
      <c r="I30" s="258"/>
      <c r="J30" s="259"/>
      <c r="K30" s="260"/>
      <c r="L30" s="39"/>
      <c r="M30" s="38"/>
      <c r="N30" s="56"/>
      <c r="O30" s="624"/>
      <c r="P30" s="41"/>
      <c r="Q30" s="42"/>
    </row>
    <row r="31" spans="1:17" ht="15">
      <c r="A31" s="406" t="s">
        <v>33</v>
      </c>
      <c r="B31" s="407"/>
      <c r="C31" s="203"/>
      <c r="D31" s="201"/>
      <c r="E31" s="202"/>
      <c r="F31" s="203"/>
      <c r="G31" s="204"/>
      <c r="H31" s="392"/>
      <c r="I31" s="203"/>
      <c r="J31" s="219"/>
      <c r="K31" s="206"/>
      <c r="L31" s="52"/>
      <c r="M31" s="261"/>
      <c r="N31" s="46"/>
      <c r="O31" s="618"/>
      <c r="P31" s="40"/>
      <c r="Q31" s="46"/>
    </row>
    <row r="32" spans="1:17" ht="15">
      <c r="A32" s="402"/>
      <c r="B32" s="403"/>
      <c r="C32" s="230"/>
      <c r="D32" s="226"/>
      <c r="E32" s="227"/>
      <c r="F32" s="228"/>
      <c r="G32" s="229"/>
      <c r="H32" s="396"/>
      <c r="I32" s="388"/>
      <c r="J32" s="118"/>
      <c r="K32" s="236"/>
      <c r="L32" s="43"/>
      <c r="M32" s="119"/>
      <c r="N32" s="117"/>
      <c r="O32" s="625"/>
      <c r="P32" s="45"/>
      <c r="Q32" s="62"/>
    </row>
    <row r="33" spans="1:17" ht="15">
      <c r="A33" s="404" t="s">
        <v>34</v>
      </c>
      <c r="B33" s="405"/>
      <c r="C33" s="65"/>
      <c r="D33" s="201"/>
      <c r="E33" s="202"/>
      <c r="F33" s="203"/>
      <c r="G33" s="204"/>
      <c r="H33" s="392"/>
      <c r="I33" s="203"/>
      <c r="J33" s="63"/>
      <c r="K33" s="206"/>
      <c r="L33" s="39"/>
      <c r="M33" s="38"/>
      <c r="N33" s="46"/>
      <c r="O33" s="618"/>
      <c r="P33" s="36"/>
      <c r="Q33" s="37"/>
    </row>
    <row r="34" spans="1:17" ht="15">
      <c r="A34" s="404"/>
      <c r="B34" s="405"/>
      <c r="C34" s="237"/>
      <c r="D34" s="201"/>
      <c r="E34" s="202"/>
      <c r="F34" s="203"/>
      <c r="G34" s="204"/>
      <c r="H34" s="392"/>
      <c r="I34" s="203"/>
      <c r="J34" s="66"/>
      <c r="K34" s="206"/>
      <c r="L34" s="39"/>
      <c r="M34" s="38"/>
      <c r="N34" s="37"/>
      <c r="O34" s="626"/>
      <c r="P34" s="36"/>
      <c r="Q34" s="37"/>
    </row>
    <row r="35" spans="1:17" ht="15">
      <c r="A35" s="406" t="s">
        <v>35</v>
      </c>
      <c r="B35" s="407"/>
      <c r="C35" s="220"/>
      <c r="D35" s="221"/>
      <c r="E35" s="222"/>
      <c r="F35" s="223"/>
      <c r="G35" s="224"/>
      <c r="H35" s="395"/>
      <c r="I35" s="384"/>
      <c r="J35" s="238"/>
      <c r="K35" s="225"/>
      <c r="L35" s="54"/>
      <c r="M35" s="53"/>
      <c r="N35" s="51"/>
      <c r="O35" s="48"/>
      <c r="P35" s="49"/>
      <c r="Q35" s="51"/>
    </row>
    <row r="36" spans="1:17" ht="15">
      <c r="A36" s="402"/>
      <c r="B36" s="403"/>
      <c r="C36" s="230"/>
      <c r="D36" s="226"/>
      <c r="E36" s="227"/>
      <c r="F36" s="228"/>
      <c r="G36" s="229"/>
      <c r="H36" s="396"/>
      <c r="I36" s="385"/>
      <c r="J36" s="239"/>
      <c r="K36" s="231"/>
      <c r="L36" s="43"/>
      <c r="M36" s="44"/>
      <c r="N36" s="62"/>
      <c r="O36" s="617"/>
      <c r="P36" s="41"/>
      <c r="Q36" s="42"/>
    </row>
    <row r="37" spans="1:17" ht="15">
      <c r="A37" s="404" t="s">
        <v>36</v>
      </c>
      <c r="B37" s="405"/>
      <c r="C37" s="65"/>
      <c r="D37" s="201"/>
      <c r="E37" s="202"/>
      <c r="F37" s="203"/>
      <c r="G37" s="204"/>
      <c r="H37" s="392"/>
      <c r="I37" s="389"/>
      <c r="J37" s="240"/>
      <c r="K37" s="206"/>
      <c r="L37" s="39"/>
      <c r="M37" s="38"/>
      <c r="N37" s="37"/>
      <c r="O37" s="618"/>
      <c r="P37" s="36"/>
      <c r="Q37" s="37"/>
    </row>
    <row r="38" spans="1:17" ht="15">
      <c r="A38" s="404"/>
      <c r="B38" s="405"/>
      <c r="C38" s="65"/>
      <c r="D38" s="201"/>
      <c r="E38" s="202"/>
      <c r="F38" s="203"/>
      <c r="G38" s="204"/>
      <c r="H38" s="392"/>
      <c r="I38" s="389"/>
      <c r="J38" s="240"/>
      <c r="K38" s="206"/>
      <c r="L38" s="39"/>
      <c r="M38" s="114"/>
      <c r="N38" s="46"/>
      <c r="O38" s="627"/>
      <c r="P38" s="36"/>
      <c r="Q38" s="37"/>
    </row>
    <row r="39" spans="1:17" ht="15">
      <c r="A39" s="406" t="s">
        <v>37</v>
      </c>
      <c r="B39" s="407"/>
      <c r="C39" s="220"/>
      <c r="D39" s="221"/>
      <c r="E39" s="222"/>
      <c r="F39" s="223"/>
      <c r="G39" s="224"/>
      <c r="H39" s="395"/>
      <c r="I39" s="384"/>
      <c r="J39" s="238"/>
      <c r="K39" s="225"/>
      <c r="L39" s="54"/>
      <c r="M39" s="53"/>
      <c r="N39" s="51"/>
      <c r="O39" s="48"/>
      <c r="P39" s="60"/>
      <c r="Q39" s="61"/>
    </row>
    <row r="40" spans="1:17" ht="15">
      <c r="A40" s="402"/>
      <c r="B40" s="403"/>
      <c r="C40" s="230"/>
      <c r="D40" s="226"/>
      <c r="E40" s="227"/>
      <c r="F40" s="228"/>
      <c r="G40" s="229"/>
      <c r="H40" s="396"/>
      <c r="I40" s="385"/>
      <c r="J40" s="239"/>
      <c r="K40" s="236"/>
      <c r="L40" s="43"/>
      <c r="M40" s="44"/>
      <c r="N40" s="42"/>
      <c r="O40" s="628"/>
      <c r="P40" s="45"/>
      <c r="Q40" s="62"/>
    </row>
    <row r="41" spans="1:17" ht="15">
      <c r="A41" s="406">
        <v>16</v>
      </c>
      <c r="B41" s="407"/>
      <c r="C41" s="220"/>
      <c r="D41" s="221"/>
      <c r="E41" s="222"/>
      <c r="F41" s="223"/>
      <c r="G41" s="224"/>
      <c r="H41" s="395"/>
      <c r="I41" s="384"/>
      <c r="J41" s="238"/>
      <c r="K41" s="225"/>
      <c r="L41" s="54"/>
      <c r="M41" s="115"/>
      <c r="N41" s="61"/>
      <c r="O41" s="48"/>
      <c r="P41" s="60"/>
      <c r="Q41" s="61"/>
    </row>
    <row r="42" spans="1:17" ht="15">
      <c r="A42" s="404"/>
      <c r="B42" s="405"/>
      <c r="C42" s="65"/>
      <c r="D42" s="201"/>
      <c r="E42" s="202"/>
      <c r="F42" s="203"/>
      <c r="G42" s="204"/>
      <c r="H42" s="392"/>
      <c r="I42" s="389"/>
      <c r="J42" s="240"/>
      <c r="K42" s="241"/>
      <c r="L42" s="39"/>
      <c r="M42" s="114"/>
      <c r="N42" s="116"/>
      <c r="O42" s="629"/>
      <c r="P42" s="40"/>
      <c r="Q42" s="46"/>
    </row>
    <row r="43" spans="1:17" ht="15">
      <c r="A43" s="406">
        <v>17</v>
      </c>
      <c r="B43" s="407"/>
      <c r="C43" s="225"/>
      <c r="D43" s="221"/>
      <c r="E43" s="242"/>
      <c r="F43" s="224"/>
      <c r="G43" s="243"/>
      <c r="H43" s="399"/>
      <c r="I43" s="384"/>
      <c r="J43" s="238"/>
      <c r="K43" s="225"/>
      <c r="L43" s="50"/>
      <c r="M43" s="48"/>
      <c r="N43" s="55"/>
      <c r="O43" s="48"/>
      <c r="P43" s="49"/>
      <c r="Q43" s="51"/>
    </row>
    <row r="44" spans="1:17" ht="15.6" thickBot="1">
      <c r="A44" s="408"/>
      <c r="B44" s="409"/>
      <c r="C44" s="206"/>
      <c r="D44" s="244"/>
      <c r="E44" s="245"/>
      <c r="F44" s="246"/>
      <c r="G44" s="247"/>
      <c r="H44" s="400"/>
      <c r="I44" s="389"/>
      <c r="J44" s="240"/>
      <c r="K44" s="262"/>
      <c r="L44" s="68"/>
      <c r="M44" s="69"/>
      <c r="N44" s="70"/>
      <c r="O44" s="71"/>
      <c r="P44" s="67"/>
      <c r="Q44" s="68"/>
    </row>
    <row r="45" spans="1:17" ht="15">
      <c r="A45" s="885" t="s">
        <v>21</v>
      </c>
      <c r="B45" s="886"/>
      <c r="C45" s="712">
        <f>SUM(C11,C13,C15,C17,C19,C21,C23,C25,C27,C29,C31,C33,C35,C37,C39,C41,C43)</f>
        <v>16</v>
      </c>
      <c r="D45" s="712">
        <f>SUM(D11,D13,D15,D17,D19,D21,D23,D25,D27,D29,D31,D33,D35,D37,D39,D41,D43)</f>
        <v>3</v>
      </c>
      <c r="E45" s="712">
        <f t="shared" ref="E45:G45" si="0">SUM(E11,E13,E15,E17,E19,E21,E23,E25,E27,E29,E31,E33,E35,E37,E39,E41,E43)</f>
        <v>0</v>
      </c>
      <c r="F45" s="712">
        <f t="shared" si="0"/>
        <v>0</v>
      </c>
      <c r="G45" s="713">
        <f t="shared" si="0"/>
        <v>0</v>
      </c>
      <c r="H45" s="713">
        <f t="shared" ref="H45:Q46" si="1">SUM(H11,H13,H15,H17,H19,H21,H23,H25,H27,H29,H31,H33,H35,H37,H39,H41,H43)</f>
        <v>0</v>
      </c>
      <c r="I45" s="714">
        <f>SUM(I11,I13,I15,I17,I19,I21,I23,I25,I27,I29,I31,I33,I35,I37,I39,I41,I43)</f>
        <v>0</v>
      </c>
      <c r="J45" s="715">
        <f t="shared" si="1"/>
        <v>0</v>
      </c>
      <c r="K45" s="712">
        <f t="shared" si="1"/>
        <v>5</v>
      </c>
      <c r="L45" s="715">
        <f t="shared" si="1"/>
        <v>0</v>
      </c>
      <c r="M45" s="712">
        <f t="shared" si="1"/>
        <v>0</v>
      </c>
      <c r="N45" s="715">
        <f t="shared" si="1"/>
        <v>0</v>
      </c>
      <c r="O45" s="712">
        <f t="shared" si="1"/>
        <v>10</v>
      </c>
      <c r="P45" s="715">
        <f t="shared" si="1"/>
        <v>49.81</v>
      </c>
      <c r="Q45" s="716">
        <f>SUM(Q11,Q13,Q15,Q17,Q19,Q21,Q23,Q25,Q27,Q29,Q31,Q33,Q35,Q37,Q39,Q41,Q43)</f>
        <v>361.5</v>
      </c>
    </row>
    <row r="46" spans="1:17" ht="15.6" thickBot="1">
      <c r="A46" s="717"/>
      <c r="B46" s="718"/>
      <c r="C46" s="719"/>
      <c r="D46" s="720"/>
      <c r="E46" s="721"/>
      <c r="F46" s="721"/>
      <c r="G46" s="721"/>
      <c r="H46" s="722">
        <f>SUM(I12,I14,I16,I18,I20,I22,I24,I26,I28,I30,I32,I34,I36,I38,I40,I42,I44)</f>
        <v>0</v>
      </c>
      <c r="I46" s="723">
        <f>SUM(J12,J14,J16,J18,J20,J22,J24,J26,J28,J30,J32,J34,J36,J38,J40,J42,J44)</f>
        <v>0</v>
      </c>
      <c r="J46" s="724">
        <f t="shared" si="1"/>
        <v>0</v>
      </c>
      <c r="K46" s="724">
        <f t="shared" si="1"/>
        <v>19.93</v>
      </c>
      <c r="L46" s="724">
        <f t="shared" si="1"/>
        <v>19.93</v>
      </c>
      <c r="M46" s="724">
        <f t="shared" si="1"/>
        <v>0</v>
      </c>
      <c r="N46" s="724">
        <f t="shared" si="1"/>
        <v>0</v>
      </c>
      <c r="O46" s="724">
        <f t="shared" si="1"/>
        <v>374.71</v>
      </c>
      <c r="P46" s="724">
        <f t="shared" si="1"/>
        <v>324.89999999999998</v>
      </c>
      <c r="Q46" s="722">
        <f t="shared" si="1"/>
        <v>13.2</v>
      </c>
    </row>
    <row r="47" spans="1:17" ht="18" customHeight="1">
      <c r="A47" s="26"/>
      <c r="B47" s="27" t="s">
        <v>146</v>
      </c>
      <c r="C47" s="27"/>
      <c r="D47" s="27"/>
      <c r="E47" s="27"/>
      <c r="F47" s="27"/>
      <c r="G47" s="27"/>
      <c r="H47" s="883"/>
      <c r="I47" s="27"/>
      <c r="J47" s="28"/>
      <c r="K47" s="29"/>
      <c r="L47" s="30"/>
      <c r="M47" s="31"/>
      <c r="N47" s="31"/>
      <c r="O47" s="31"/>
      <c r="P47" s="31"/>
      <c r="Q47" s="31"/>
    </row>
    <row r="48" spans="1:17" ht="17.399999999999999">
      <c r="A48" s="26"/>
      <c r="B48" s="27" t="s">
        <v>178</v>
      </c>
      <c r="C48" s="27"/>
      <c r="D48" s="27"/>
      <c r="E48" s="27"/>
      <c r="F48" s="27"/>
      <c r="G48" s="27"/>
      <c r="H48" s="884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7.399999999999999">
      <c r="A49" s="26"/>
      <c r="B49" s="27"/>
      <c r="C49" s="27"/>
      <c r="D49" s="27"/>
      <c r="E49" s="27"/>
      <c r="F49" s="27"/>
      <c r="G49" s="27"/>
      <c r="H49" s="884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7.399999999999999">
      <c r="A50" s="26"/>
      <c r="B50" s="27"/>
      <c r="C50" s="27"/>
      <c r="D50" s="27"/>
      <c r="E50" s="27"/>
      <c r="F50" s="27"/>
      <c r="G50" s="27"/>
      <c r="H50" s="884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7.399999999999999">
      <c r="A51" s="26"/>
      <c r="B51" s="27"/>
      <c r="C51" s="27"/>
      <c r="D51" s="27"/>
      <c r="E51" s="27"/>
      <c r="F51" s="27"/>
      <c r="G51" s="27"/>
      <c r="H51" s="884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7.399999999999999">
      <c r="A52" s="26"/>
      <c r="B52" s="401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7.399999999999999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7.399999999999999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7.399999999999999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7.399999999999999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7.399999999999999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7.399999999999999">
      <c r="A58" s="26"/>
      <c r="B58" s="27"/>
      <c r="C58" s="27"/>
      <c r="D58" s="27"/>
      <c r="E58" s="27"/>
      <c r="F58" s="27"/>
      <c r="G58" s="360"/>
      <c r="H58" s="360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7.399999999999999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7.399999999999999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7.399999999999999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7.399999999999999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7.399999999999999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7.399999999999999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7.399999999999999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7.399999999999999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7.399999999999999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7.399999999999999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7.399999999999999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7.399999999999999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6"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5" orientation="landscape" r:id="rId1"/>
  <headerFooter alignWithMargins="0">
    <oddHeader>&amp;RZałącznik nr 1 – pismo ZP - 7212.1.2015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7"/>
  <sheetViews>
    <sheetView zoomScale="50" zoomScaleNormal="50" zoomScalePageLayoutView="10" workbookViewId="0">
      <selection activeCell="I52" sqref="I52"/>
    </sheetView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72" customFormat="1" ht="15.6">
      <c r="A1" s="91" t="s">
        <v>167</v>
      </c>
      <c r="B1" s="91"/>
    </row>
    <row r="2" spans="1:12" s="72" customFormat="1" ht="15.6">
      <c r="A2" s="549"/>
      <c r="B2" s="549"/>
      <c r="C2" s="550"/>
      <c r="D2" s="550"/>
      <c r="E2" s="550"/>
      <c r="F2" s="550"/>
      <c r="G2" s="550"/>
    </row>
    <row r="3" spans="1:12" ht="15.6" thickBot="1">
      <c r="A3" s="551" t="s">
        <v>0</v>
      </c>
      <c r="B3" s="551"/>
      <c r="C3" s="525"/>
      <c r="D3" s="525"/>
      <c r="E3" s="525"/>
      <c r="F3" s="552"/>
      <c r="G3" s="525"/>
      <c r="H3" s="92" t="s">
        <v>182</v>
      </c>
    </row>
    <row r="4" spans="1:12" ht="16.5" customHeight="1" thickBot="1">
      <c r="A4" s="924" t="s">
        <v>22</v>
      </c>
      <c r="B4" s="924" t="s">
        <v>161</v>
      </c>
      <c r="C4" s="927" t="s">
        <v>89</v>
      </c>
      <c r="D4" s="939" t="s">
        <v>125</v>
      </c>
      <c r="E4" s="940"/>
      <c r="F4" s="940"/>
      <c r="G4" s="940"/>
      <c r="H4" s="940"/>
      <c r="I4" s="930" t="s">
        <v>137</v>
      </c>
    </row>
    <row r="5" spans="1:12" ht="16.2" thickBot="1">
      <c r="A5" s="925"/>
      <c r="B5" s="925"/>
      <c r="C5" s="928"/>
      <c r="D5" s="754" t="s">
        <v>90</v>
      </c>
      <c r="E5" s="934" t="s">
        <v>78</v>
      </c>
      <c r="F5" s="935"/>
      <c r="G5" s="924" t="s">
        <v>122</v>
      </c>
      <c r="H5" s="934" t="s">
        <v>138</v>
      </c>
      <c r="I5" s="931"/>
      <c r="J5" s="248"/>
      <c r="K5" s="248"/>
      <c r="L5" s="248"/>
    </row>
    <row r="6" spans="1:12" ht="16.2" thickBot="1">
      <c r="A6" s="925"/>
      <c r="B6" s="925"/>
      <c r="C6" s="928"/>
      <c r="D6" s="755" t="s">
        <v>91</v>
      </c>
      <c r="E6" s="936"/>
      <c r="F6" s="936"/>
      <c r="G6" s="936"/>
      <c r="H6" s="936"/>
      <c r="I6" s="932"/>
      <c r="J6" s="248"/>
      <c r="K6" s="248"/>
      <c r="L6" s="248"/>
    </row>
    <row r="7" spans="1:12" ht="15.6">
      <c r="A7" s="925"/>
      <c r="B7" s="925"/>
      <c r="C7" s="928"/>
      <c r="D7" s="754" t="s">
        <v>162</v>
      </c>
      <c r="E7" s="754" t="s">
        <v>77</v>
      </c>
      <c r="F7" s="754" t="s">
        <v>63</v>
      </c>
      <c r="G7" s="925"/>
      <c r="H7" s="937" t="s">
        <v>123</v>
      </c>
      <c r="I7" s="931"/>
      <c r="J7" s="248"/>
      <c r="K7" s="248"/>
      <c r="L7" s="248"/>
    </row>
    <row r="8" spans="1:12" ht="16.2" thickBot="1">
      <c r="A8" s="925"/>
      <c r="B8" s="925"/>
      <c r="C8" s="928"/>
      <c r="D8" s="941" t="s">
        <v>124</v>
      </c>
      <c r="E8" s="756" t="s">
        <v>92</v>
      </c>
      <c r="F8" s="756" t="s">
        <v>64</v>
      </c>
      <c r="G8" s="926"/>
      <c r="H8" s="938"/>
      <c r="I8" s="931"/>
      <c r="J8" s="248"/>
      <c r="K8" s="248"/>
      <c r="L8" s="248"/>
    </row>
    <row r="9" spans="1:12" ht="16.2" thickBot="1">
      <c r="A9" s="926"/>
      <c r="B9" s="926"/>
      <c r="C9" s="929"/>
      <c r="D9" s="942"/>
      <c r="E9" s="756" t="s">
        <v>4</v>
      </c>
      <c r="F9" s="756" t="s">
        <v>4</v>
      </c>
      <c r="G9" s="756" t="s">
        <v>3</v>
      </c>
      <c r="H9" s="757" t="s">
        <v>3</v>
      </c>
      <c r="I9" s="933"/>
      <c r="J9" s="248"/>
      <c r="K9" s="248"/>
      <c r="L9" s="248"/>
    </row>
    <row r="10" spans="1:12" ht="15.6">
      <c r="A10" s="914" t="s">
        <v>23</v>
      </c>
      <c r="B10" s="919"/>
      <c r="C10" s="922" t="s">
        <v>93</v>
      </c>
      <c r="D10" s="336"/>
      <c r="E10" s="337"/>
      <c r="F10" s="337"/>
      <c r="G10" s="338"/>
      <c r="H10" s="338"/>
      <c r="I10" s="339"/>
      <c r="J10" s="248"/>
      <c r="K10" s="248"/>
      <c r="L10" s="248"/>
    </row>
    <row r="11" spans="1:12" ht="15.6">
      <c r="A11" s="920"/>
      <c r="B11" s="918"/>
      <c r="C11" s="915"/>
      <c r="D11" s="327">
        <f>SUM(E10,E11)</f>
        <v>0</v>
      </c>
      <c r="E11" s="327"/>
      <c r="F11" s="327"/>
      <c r="G11" s="328" t="s">
        <v>127</v>
      </c>
      <c r="H11" s="328"/>
      <c r="I11" s="335"/>
      <c r="J11" s="248"/>
      <c r="K11" s="248"/>
      <c r="L11" s="248"/>
    </row>
    <row r="12" spans="1:12" ht="15.6">
      <c r="A12" s="920" t="s">
        <v>24</v>
      </c>
      <c r="B12" s="918"/>
      <c r="C12" s="915" t="s">
        <v>94</v>
      </c>
      <c r="D12" s="487"/>
      <c r="E12" s="329"/>
      <c r="F12" s="329"/>
      <c r="G12" s="328"/>
      <c r="H12" s="328"/>
      <c r="I12" s="335"/>
      <c r="J12" s="248"/>
      <c r="K12" s="248"/>
      <c r="L12" s="248"/>
    </row>
    <row r="13" spans="1:12" ht="15.6">
      <c r="A13" s="920"/>
      <c r="B13" s="918"/>
      <c r="C13" s="915"/>
      <c r="D13" s="488">
        <f>SUM(E12,E13)</f>
        <v>0</v>
      </c>
      <c r="E13" s="329"/>
      <c r="F13" s="329"/>
      <c r="G13" s="330" t="s">
        <v>127</v>
      </c>
      <c r="H13" s="330"/>
      <c r="I13" s="335"/>
    </row>
    <row r="14" spans="1:12" ht="15.6">
      <c r="A14" s="920" t="s">
        <v>25</v>
      </c>
      <c r="B14" s="918" t="s">
        <v>189</v>
      </c>
      <c r="C14" s="915" t="s">
        <v>95</v>
      </c>
      <c r="D14" s="331">
        <v>3</v>
      </c>
      <c r="E14" s="327">
        <v>16.93</v>
      </c>
      <c r="F14" s="327">
        <v>87.59</v>
      </c>
      <c r="G14" s="330">
        <v>3</v>
      </c>
      <c r="H14" s="330">
        <v>3</v>
      </c>
      <c r="I14" s="335"/>
    </row>
    <row r="15" spans="1:12" ht="15.6">
      <c r="A15" s="920"/>
      <c r="B15" s="918"/>
      <c r="C15" s="915"/>
      <c r="D15" s="327">
        <f>SUM(E14,E15)</f>
        <v>87.59</v>
      </c>
      <c r="E15" s="327">
        <v>70.66</v>
      </c>
      <c r="F15" s="327">
        <v>0</v>
      </c>
      <c r="G15" s="330" t="s">
        <v>127</v>
      </c>
      <c r="H15" s="330">
        <v>3</v>
      </c>
      <c r="I15" s="335"/>
    </row>
    <row r="16" spans="1:12" ht="15.6">
      <c r="A16" s="920" t="s">
        <v>26</v>
      </c>
      <c r="B16" s="918"/>
      <c r="C16" s="915" t="s">
        <v>96</v>
      </c>
      <c r="D16" s="330"/>
      <c r="E16" s="327"/>
      <c r="F16" s="327"/>
      <c r="G16" s="330"/>
      <c r="H16" s="330"/>
      <c r="I16" s="335"/>
    </row>
    <row r="17" spans="1:9" ht="15.6">
      <c r="A17" s="920"/>
      <c r="B17" s="918"/>
      <c r="C17" s="915"/>
      <c r="D17" s="331">
        <f>SUM(E16,E17)</f>
        <v>0</v>
      </c>
      <c r="E17" s="327"/>
      <c r="F17" s="327"/>
      <c r="G17" s="330" t="s">
        <v>127</v>
      </c>
      <c r="H17" s="330"/>
      <c r="I17" s="335"/>
    </row>
    <row r="18" spans="1:9" ht="15.6">
      <c r="A18" s="920" t="s">
        <v>27</v>
      </c>
      <c r="B18" s="918" t="s">
        <v>189</v>
      </c>
      <c r="C18" s="915" t="s">
        <v>97</v>
      </c>
      <c r="D18" s="331">
        <v>4</v>
      </c>
      <c r="E18" s="327">
        <v>18.920000000000002</v>
      </c>
      <c r="F18" s="327">
        <v>158.93</v>
      </c>
      <c r="G18" s="330">
        <v>4</v>
      </c>
      <c r="H18" s="330">
        <v>3</v>
      </c>
      <c r="I18" s="341" t="s">
        <v>192</v>
      </c>
    </row>
    <row r="19" spans="1:9" ht="15.6">
      <c r="A19" s="920"/>
      <c r="B19" s="918"/>
      <c r="C19" s="915"/>
      <c r="D19" s="327">
        <f>SUM(E18,E19)</f>
        <v>172.08999999999997</v>
      </c>
      <c r="E19" s="327">
        <v>153.16999999999999</v>
      </c>
      <c r="F19" s="327">
        <v>13.16</v>
      </c>
      <c r="G19" s="328" t="s">
        <v>127</v>
      </c>
      <c r="H19" s="328">
        <v>3</v>
      </c>
      <c r="I19" s="341"/>
    </row>
    <row r="20" spans="1:9" ht="15.6">
      <c r="A20" s="920" t="s">
        <v>28</v>
      </c>
      <c r="B20" s="918"/>
      <c r="C20" s="915" t="s">
        <v>98</v>
      </c>
      <c r="D20" s="330"/>
      <c r="E20" s="327"/>
      <c r="F20" s="327"/>
      <c r="G20" s="332"/>
      <c r="H20" s="332"/>
      <c r="I20" s="335"/>
    </row>
    <row r="21" spans="1:9" ht="15.6">
      <c r="A21" s="920"/>
      <c r="B21" s="918"/>
      <c r="C21" s="915"/>
      <c r="D21" s="331">
        <f>SUM(E20,E21)</f>
        <v>0</v>
      </c>
      <c r="E21" s="327"/>
      <c r="F21" s="327"/>
      <c r="G21" s="330" t="s">
        <v>127</v>
      </c>
      <c r="H21" s="330"/>
      <c r="I21" s="335"/>
    </row>
    <row r="22" spans="1:9" ht="15.6">
      <c r="A22" s="920" t="s">
        <v>29</v>
      </c>
      <c r="B22" s="918"/>
      <c r="C22" s="915" t="s">
        <v>99</v>
      </c>
      <c r="D22" s="331"/>
      <c r="E22" s="327"/>
      <c r="F22" s="327"/>
      <c r="G22" s="338"/>
      <c r="H22" s="338"/>
      <c r="I22" s="335"/>
    </row>
    <row r="23" spans="1:9" ht="15.6">
      <c r="A23" s="920"/>
      <c r="B23" s="918"/>
      <c r="C23" s="915"/>
      <c r="D23" s="327">
        <f>SUM(E22,E23)</f>
        <v>0</v>
      </c>
      <c r="E23" s="327"/>
      <c r="F23" s="327"/>
      <c r="G23" s="328" t="s">
        <v>127</v>
      </c>
      <c r="H23" s="328"/>
      <c r="I23" s="335"/>
    </row>
    <row r="24" spans="1:9" ht="15.6">
      <c r="A24" s="920" t="s">
        <v>30</v>
      </c>
      <c r="B24" s="918" t="s">
        <v>189</v>
      </c>
      <c r="C24" s="923" t="s">
        <v>100</v>
      </c>
      <c r="D24" s="813">
        <v>1</v>
      </c>
      <c r="E24" s="814">
        <v>3.75</v>
      </c>
      <c r="F24" s="814">
        <v>30.93</v>
      </c>
      <c r="G24" s="328">
        <v>1</v>
      </c>
      <c r="H24" s="328">
        <v>1</v>
      </c>
      <c r="I24" s="335"/>
    </row>
    <row r="25" spans="1:9" ht="15.6">
      <c r="A25" s="920"/>
      <c r="B25" s="918"/>
      <c r="C25" s="923"/>
      <c r="D25" s="327">
        <f>SUM(E24,E25)</f>
        <v>30.93</v>
      </c>
      <c r="E25" s="814">
        <v>27.18</v>
      </c>
      <c r="F25" s="814">
        <v>0</v>
      </c>
      <c r="G25" s="330" t="s">
        <v>127</v>
      </c>
      <c r="H25" s="330">
        <v>1</v>
      </c>
      <c r="I25" s="335"/>
    </row>
    <row r="26" spans="1:9" ht="15.6">
      <c r="A26" s="920" t="s">
        <v>31</v>
      </c>
      <c r="B26" s="918"/>
      <c r="C26" s="915" t="s">
        <v>101</v>
      </c>
      <c r="D26" s="331"/>
      <c r="E26" s="327"/>
      <c r="F26" s="327"/>
      <c r="G26" s="330"/>
      <c r="H26" s="330"/>
      <c r="I26" s="335"/>
    </row>
    <row r="27" spans="1:9" ht="15.6">
      <c r="A27" s="920"/>
      <c r="B27" s="918"/>
      <c r="C27" s="915"/>
      <c r="D27" s="327">
        <f>SUM(E26,E27)</f>
        <v>0</v>
      </c>
      <c r="E27" s="327"/>
      <c r="F27" s="327"/>
      <c r="G27" s="330" t="s">
        <v>127</v>
      </c>
      <c r="H27" s="330"/>
      <c r="I27" s="335"/>
    </row>
    <row r="28" spans="1:9" ht="15.6">
      <c r="A28" s="920" t="s">
        <v>32</v>
      </c>
      <c r="B28" s="918"/>
      <c r="C28" s="915" t="s">
        <v>102</v>
      </c>
      <c r="D28" s="330"/>
      <c r="E28" s="327"/>
      <c r="F28" s="327"/>
      <c r="G28" s="330"/>
      <c r="H28" s="330"/>
      <c r="I28" s="335"/>
    </row>
    <row r="29" spans="1:9" ht="15.6">
      <c r="A29" s="920"/>
      <c r="B29" s="918"/>
      <c r="C29" s="915"/>
      <c r="D29" s="327">
        <f>SUM(E28,E29)</f>
        <v>0</v>
      </c>
      <c r="E29" s="327"/>
      <c r="F29" s="327"/>
      <c r="G29" s="330" t="s">
        <v>127</v>
      </c>
      <c r="H29" s="330"/>
      <c r="I29" s="335"/>
    </row>
    <row r="30" spans="1:9" ht="15.6">
      <c r="A30" s="920" t="s">
        <v>33</v>
      </c>
      <c r="B30" s="918"/>
      <c r="C30" s="915" t="s">
        <v>103</v>
      </c>
      <c r="D30" s="330"/>
      <c r="E30" s="327"/>
      <c r="F30" s="327"/>
      <c r="G30" s="330"/>
      <c r="H30" s="330"/>
      <c r="I30" s="335"/>
    </row>
    <row r="31" spans="1:9" ht="15.6">
      <c r="A31" s="920"/>
      <c r="B31" s="918"/>
      <c r="C31" s="915"/>
      <c r="D31" s="327">
        <f>SUM(E30,E31)</f>
        <v>0</v>
      </c>
      <c r="E31" s="327"/>
      <c r="F31" s="327"/>
      <c r="G31" s="328" t="s">
        <v>127</v>
      </c>
      <c r="H31" s="328"/>
      <c r="I31" s="335"/>
    </row>
    <row r="32" spans="1:9" ht="15.6">
      <c r="A32" s="920" t="s">
        <v>34</v>
      </c>
      <c r="B32" s="918"/>
      <c r="C32" s="915" t="s">
        <v>104</v>
      </c>
      <c r="D32" s="330"/>
      <c r="E32" s="327"/>
      <c r="F32" s="327"/>
      <c r="G32" s="332"/>
      <c r="H32" s="332"/>
      <c r="I32" s="335"/>
    </row>
    <row r="33" spans="1:9" ht="15.6">
      <c r="A33" s="920"/>
      <c r="B33" s="918"/>
      <c r="C33" s="915"/>
      <c r="D33" s="327">
        <f>SUM(E32,E33)</f>
        <v>0</v>
      </c>
      <c r="E33" s="327"/>
      <c r="F33" s="327"/>
      <c r="G33" s="330" t="s">
        <v>127</v>
      </c>
      <c r="H33" s="330"/>
      <c r="I33" s="335"/>
    </row>
    <row r="34" spans="1:9" ht="15.6">
      <c r="A34" s="913" t="s">
        <v>35</v>
      </c>
      <c r="B34" s="918"/>
      <c r="C34" s="921" t="s">
        <v>140</v>
      </c>
      <c r="D34" s="327"/>
      <c r="E34" s="327"/>
      <c r="F34" s="327"/>
      <c r="G34" s="336"/>
      <c r="H34" s="336"/>
      <c r="I34" s="335"/>
    </row>
    <row r="35" spans="1:9" ht="15.6">
      <c r="A35" s="914"/>
      <c r="B35" s="918"/>
      <c r="C35" s="922"/>
      <c r="D35" s="327">
        <f>SUM(E34,E35)</f>
        <v>0</v>
      </c>
      <c r="E35" s="327"/>
      <c r="F35" s="327"/>
      <c r="G35" s="336" t="s">
        <v>127</v>
      </c>
      <c r="H35" s="336"/>
      <c r="I35" s="335"/>
    </row>
    <row r="36" spans="1:9" ht="15.6">
      <c r="A36" s="913" t="s">
        <v>36</v>
      </c>
      <c r="B36" s="918"/>
      <c r="C36" s="921" t="s">
        <v>141</v>
      </c>
      <c r="D36" s="327"/>
      <c r="E36" s="327"/>
      <c r="F36" s="327"/>
      <c r="G36" s="336"/>
      <c r="H36" s="336"/>
      <c r="I36" s="335"/>
    </row>
    <row r="37" spans="1:9" ht="15.6">
      <c r="A37" s="914"/>
      <c r="B37" s="918"/>
      <c r="C37" s="922"/>
      <c r="D37" s="327">
        <f>SUM(E36,E37)</f>
        <v>0</v>
      </c>
      <c r="E37" s="327"/>
      <c r="F37" s="327"/>
      <c r="G37" s="336" t="s">
        <v>127</v>
      </c>
      <c r="H37" s="336"/>
      <c r="I37" s="335"/>
    </row>
    <row r="38" spans="1:9" ht="15.6">
      <c r="A38" s="913" t="s">
        <v>37</v>
      </c>
      <c r="B38" s="918" t="s">
        <v>189</v>
      </c>
      <c r="C38" s="915" t="s">
        <v>105</v>
      </c>
      <c r="D38" s="331">
        <v>2</v>
      </c>
      <c r="E38" s="327">
        <v>10.210000000000001</v>
      </c>
      <c r="F38" s="327">
        <v>84.1</v>
      </c>
      <c r="G38" s="815">
        <v>2</v>
      </c>
      <c r="H38" s="815">
        <v>2</v>
      </c>
      <c r="I38" s="335"/>
    </row>
    <row r="39" spans="1:9" ht="15.6">
      <c r="A39" s="914"/>
      <c r="B39" s="918"/>
      <c r="C39" s="915"/>
      <c r="D39" s="327">
        <f>SUM(E38,E39)</f>
        <v>84.1</v>
      </c>
      <c r="E39" s="327">
        <v>73.89</v>
      </c>
      <c r="F39" s="327">
        <v>0</v>
      </c>
      <c r="G39" s="328" t="s">
        <v>127</v>
      </c>
      <c r="H39" s="328">
        <v>2</v>
      </c>
      <c r="I39" s="335"/>
    </row>
    <row r="40" spans="1:9" ht="15.6">
      <c r="A40" s="913">
        <v>16</v>
      </c>
      <c r="B40" s="918"/>
      <c r="C40" s="915" t="s">
        <v>113</v>
      </c>
      <c r="D40" s="330"/>
      <c r="E40" s="327"/>
      <c r="F40" s="327"/>
      <c r="G40" s="328"/>
      <c r="H40" s="328"/>
      <c r="I40" s="335"/>
    </row>
    <row r="41" spans="1:9" ht="15.6">
      <c r="A41" s="914"/>
      <c r="B41" s="918"/>
      <c r="C41" s="915"/>
      <c r="D41" s="327">
        <f>SUM(E40,E41)</f>
        <v>0</v>
      </c>
      <c r="E41" s="327"/>
      <c r="F41" s="327"/>
      <c r="G41" s="330" t="s">
        <v>127</v>
      </c>
      <c r="H41" s="330"/>
      <c r="I41" s="335"/>
    </row>
    <row r="42" spans="1:9" ht="15.6">
      <c r="A42" s="913" t="s">
        <v>39</v>
      </c>
      <c r="B42" s="918"/>
      <c r="C42" s="915" t="s">
        <v>106</v>
      </c>
      <c r="D42" s="330"/>
      <c r="E42" s="327"/>
      <c r="F42" s="327"/>
      <c r="G42" s="330"/>
      <c r="H42" s="330"/>
      <c r="I42" s="335"/>
    </row>
    <row r="43" spans="1:9" ht="15.6">
      <c r="A43" s="914"/>
      <c r="B43" s="918"/>
      <c r="C43" s="915"/>
      <c r="D43" s="327">
        <f>SUM(E42,E43)</f>
        <v>0</v>
      </c>
      <c r="E43" s="327"/>
      <c r="F43" s="327"/>
      <c r="G43" s="330" t="s">
        <v>127</v>
      </c>
      <c r="H43" s="330"/>
      <c r="I43" s="335"/>
    </row>
    <row r="44" spans="1:9" ht="15.6">
      <c r="A44" s="913" t="s">
        <v>109</v>
      </c>
      <c r="B44" s="918"/>
      <c r="C44" s="915" t="s">
        <v>107</v>
      </c>
      <c r="D44" s="330"/>
      <c r="E44" s="327"/>
      <c r="F44" s="327"/>
      <c r="G44" s="330"/>
      <c r="H44" s="330"/>
      <c r="I44" s="335"/>
    </row>
    <row r="45" spans="1:9" ht="15.6">
      <c r="A45" s="914"/>
      <c r="B45" s="918"/>
      <c r="C45" s="915"/>
      <c r="D45" s="327">
        <f>SUM(E44,E45)</f>
        <v>0</v>
      </c>
      <c r="E45" s="327"/>
      <c r="F45" s="327"/>
      <c r="G45" s="330" t="s">
        <v>127</v>
      </c>
      <c r="H45" s="330"/>
      <c r="I45" s="335"/>
    </row>
    <row r="46" spans="1:9" ht="15.6">
      <c r="A46" s="913" t="s">
        <v>111</v>
      </c>
      <c r="B46" s="918"/>
      <c r="C46" s="915" t="s">
        <v>108</v>
      </c>
      <c r="D46" s="330"/>
      <c r="E46" s="327"/>
      <c r="F46" s="327"/>
      <c r="G46" s="330"/>
      <c r="H46" s="330"/>
      <c r="I46" s="335"/>
    </row>
    <row r="47" spans="1:9" ht="15.6">
      <c r="A47" s="914"/>
      <c r="B47" s="918"/>
      <c r="C47" s="915"/>
      <c r="D47" s="327">
        <f>SUM(E46,E47)</f>
        <v>0</v>
      </c>
      <c r="E47" s="327"/>
      <c r="F47" s="327"/>
      <c r="G47" s="328" t="s">
        <v>127</v>
      </c>
      <c r="H47" s="328"/>
      <c r="I47" s="335"/>
    </row>
    <row r="48" spans="1:9" ht="15.6">
      <c r="A48" s="806">
        <v>20</v>
      </c>
      <c r="B48" s="918"/>
      <c r="C48" s="915" t="s">
        <v>110</v>
      </c>
      <c r="D48" s="330"/>
      <c r="E48" s="327"/>
      <c r="F48" s="327"/>
      <c r="G48" s="332"/>
      <c r="H48" s="332"/>
      <c r="I48" s="335"/>
    </row>
    <row r="49" spans="1:9" ht="15.6">
      <c r="A49" s="807"/>
      <c r="B49" s="918"/>
      <c r="C49" s="915"/>
      <c r="D49" s="327">
        <f>SUM(E48,E49)</f>
        <v>0</v>
      </c>
      <c r="E49" s="327"/>
      <c r="F49" s="327"/>
      <c r="G49" s="330" t="s">
        <v>127</v>
      </c>
      <c r="H49" s="330"/>
      <c r="I49" s="335"/>
    </row>
    <row r="50" spans="1:9" ht="14.25" customHeight="1">
      <c r="A50" s="806">
        <v>21</v>
      </c>
      <c r="B50" s="918"/>
      <c r="C50" s="943" t="s">
        <v>112</v>
      </c>
      <c r="D50" s="333"/>
      <c r="E50" s="334"/>
      <c r="F50" s="334"/>
      <c r="G50" s="338"/>
      <c r="H50" s="338"/>
      <c r="I50" s="335"/>
    </row>
    <row r="51" spans="1:9" ht="15.6">
      <c r="A51" s="807"/>
      <c r="B51" s="918"/>
      <c r="C51" s="943"/>
      <c r="D51" s="333">
        <f>SUM(E50,E51)</f>
        <v>0</v>
      </c>
      <c r="E51" s="334"/>
      <c r="F51" s="334"/>
      <c r="G51" s="328" t="s">
        <v>127</v>
      </c>
      <c r="H51" s="328"/>
      <c r="I51" s="335"/>
    </row>
    <row r="52" spans="1:9" ht="15.6">
      <c r="A52" s="913">
        <v>22</v>
      </c>
      <c r="B52" s="919"/>
      <c r="C52" s="916" t="s">
        <v>128</v>
      </c>
      <c r="D52" s="489"/>
      <c r="E52" s="330"/>
      <c r="F52" s="330"/>
      <c r="G52" s="328"/>
      <c r="H52" s="328"/>
      <c r="I52" s="335"/>
    </row>
    <row r="53" spans="1:9" ht="15.6">
      <c r="A53" s="914"/>
      <c r="B53" s="918"/>
      <c r="C53" s="917"/>
      <c r="D53" s="490">
        <f>SUM(E52,E53)</f>
        <v>0</v>
      </c>
      <c r="E53" s="330"/>
      <c r="F53" s="330"/>
      <c r="G53" s="330" t="s">
        <v>127</v>
      </c>
      <c r="H53" s="330"/>
      <c r="I53" s="335"/>
    </row>
    <row r="54" spans="1:9" ht="15.6">
      <c r="A54" s="806">
        <v>23</v>
      </c>
      <c r="B54" s="809"/>
      <c r="C54" s="916" t="s">
        <v>169</v>
      </c>
      <c r="D54" s="520"/>
      <c r="E54" s="330"/>
      <c r="F54" s="330"/>
      <c r="G54" s="330"/>
      <c r="H54" s="330"/>
      <c r="I54" s="335"/>
    </row>
    <row r="55" spans="1:9" ht="15.6">
      <c r="A55" s="807"/>
      <c r="B55" s="808"/>
      <c r="C55" s="917"/>
      <c r="D55" s="521">
        <f>SUM(E54,E55)</f>
        <v>0</v>
      </c>
      <c r="E55" s="330"/>
      <c r="F55" s="330"/>
      <c r="G55" s="330"/>
      <c r="H55" s="330"/>
      <c r="I55" s="335"/>
    </row>
    <row r="56" spans="1:9" ht="15.6">
      <c r="A56" s="913">
        <v>24</v>
      </c>
      <c r="B56" s="809"/>
      <c r="C56" s="916" t="s">
        <v>170</v>
      </c>
      <c r="D56" s="520"/>
      <c r="E56" s="330"/>
      <c r="F56" s="330"/>
      <c r="G56" s="330"/>
      <c r="H56" s="330"/>
      <c r="I56" s="335"/>
    </row>
    <row r="57" spans="1:9" ht="15.6">
      <c r="A57" s="914"/>
      <c r="B57" s="808"/>
      <c r="C57" s="917"/>
      <c r="D57" s="521">
        <v>0</v>
      </c>
      <c r="E57" s="330"/>
      <c r="F57" s="330"/>
      <c r="G57" s="330"/>
      <c r="H57" s="330"/>
      <c r="I57" s="335"/>
    </row>
    <row r="58" spans="1:9" ht="15.6">
      <c r="A58" s="913">
        <v>25</v>
      </c>
      <c r="B58" s="918"/>
      <c r="C58" s="916" t="s">
        <v>129</v>
      </c>
      <c r="D58" s="489"/>
      <c r="E58" s="330"/>
      <c r="F58" s="330"/>
      <c r="G58" s="330"/>
      <c r="H58" s="330"/>
      <c r="I58" s="335"/>
    </row>
    <row r="59" spans="1:9" ht="15.6">
      <c r="A59" s="914"/>
      <c r="B59" s="918"/>
      <c r="C59" s="917"/>
      <c r="D59" s="490">
        <f>SUM(E58,E59)</f>
        <v>0</v>
      </c>
      <c r="E59" s="330"/>
      <c r="F59" s="330"/>
      <c r="G59" s="330" t="s">
        <v>127</v>
      </c>
      <c r="H59" s="330"/>
      <c r="I59" s="335"/>
    </row>
    <row r="60" spans="1:9" ht="15.6">
      <c r="A60" s="913">
        <v>26</v>
      </c>
      <c r="B60" s="918"/>
      <c r="C60" s="916" t="s">
        <v>130</v>
      </c>
      <c r="D60" s="489"/>
      <c r="E60" s="330"/>
      <c r="F60" s="330"/>
      <c r="G60" s="330"/>
      <c r="H60" s="330"/>
      <c r="I60" s="335"/>
    </row>
    <row r="61" spans="1:9" ht="15.6">
      <c r="A61" s="914"/>
      <c r="B61" s="918"/>
      <c r="C61" s="917"/>
      <c r="D61" s="490">
        <f>SUM(E60,E61)</f>
        <v>0</v>
      </c>
      <c r="E61" s="330"/>
      <c r="F61" s="330"/>
      <c r="G61" s="330" t="s">
        <v>127</v>
      </c>
      <c r="H61" s="330"/>
      <c r="I61" s="335"/>
    </row>
    <row r="62" spans="1:9" ht="15.6">
      <c r="A62" s="913">
        <v>27</v>
      </c>
      <c r="B62" s="918"/>
      <c r="C62" s="916" t="s">
        <v>139</v>
      </c>
      <c r="D62" s="330"/>
      <c r="E62" s="330"/>
      <c r="F62" s="330"/>
      <c r="G62" s="330"/>
      <c r="H62" s="330"/>
      <c r="I62" s="335"/>
    </row>
    <row r="63" spans="1:9" ht="15.6">
      <c r="A63" s="914"/>
      <c r="B63" s="918"/>
      <c r="C63" s="917"/>
      <c r="D63" s="491">
        <f>SUM(E62,E63)</f>
        <v>0</v>
      </c>
      <c r="E63" s="330"/>
      <c r="F63" s="330"/>
      <c r="G63" s="328" t="s">
        <v>127</v>
      </c>
      <c r="H63" s="328"/>
      <c r="I63" s="335"/>
    </row>
    <row r="64" spans="1:9" ht="15.6">
      <c r="A64" s="910" t="s">
        <v>58</v>
      </c>
      <c r="B64" s="911"/>
      <c r="C64" s="912"/>
      <c r="D64" s="523">
        <v>0</v>
      </c>
      <c r="E64" s="331">
        <f>SUM(E10,E12,E14,E16,E18,E20,E22,E24,E26,E28,E30,E32,E34,E36,E38,E40,E42,E44,E46,E48,E50,E52,E58,E60,E62,E54)</f>
        <v>49.81</v>
      </c>
      <c r="F64" s="331">
        <f>SUM(F10,F12,F14,F16,F18,F20,F22,F24,F26,F28,F30,F32,F34,F36,F38,F40,F42,F44,F46,F48,F50,F52,F58,F60,F62,F54)</f>
        <v>361.54999999999995</v>
      </c>
      <c r="G64" s="328">
        <f>SUM(G10,G12,G14,G16,G18,G20,G22,G24,G26,G28,G30,G32,G34,G36,G38,G40,G42,G44,G46,G48,G50,G52,G58,G60,G62)</f>
        <v>10</v>
      </c>
      <c r="H64" s="328"/>
      <c r="I64" s="335"/>
    </row>
    <row r="65" spans="1:9" ht="15.6">
      <c r="A65" s="910"/>
      <c r="B65" s="911"/>
      <c r="C65" s="912"/>
      <c r="D65" s="331">
        <f>SUM(D11,D13,D15,D17,D19,D21,D23,D25,D27,D29,D31,D33,D35,D37,D39,D41,D43,D45,D47,D49,D51,D53,D59,D61,D63,D55)</f>
        <v>374.70999999999992</v>
      </c>
      <c r="E65" s="331">
        <f>SUM(E11,E13,E15,E17,E19,E21,E23,E25,E27,E29,E31,E33,E35,E37,E39,E41,E43,E45,E47,E49,E51,E53,E59,E61,E63,E55)</f>
        <v>324.89999999999998</v>
      </c>
      <c r="F65" s="331">
        <f>SUM(F11,F13,F15,F17,F19,F21,F23,F25,F27,F29,F31,F33,F35,F37,F39,F41,F43,F45,F47,F49,F51,F53,F59,F61,F63,F55)</f>
        <v>13.16</v>
      </c>
      <c r="G65" s="330" t="s">
        <v>127</v>
      </c>
      <c r="H65" s="330"/>
      <c r="I65" s="335"/>
    </row>
    <row r="66" spans="1:9" ht="15.6" customHeight="1">
      <c r="A66" s="910" t="s">
        <v>58</v>
      </c>
      <c r="B66" s="911"/>
      <c r="C66" s="912"/>
      <c r="D66" s="523">
        <v>0</v>
      </c>
      <c r="E66" s="331">
        <f>SUM(E10,E12,E14,E16,E18,E20,E22,E24,E26,E28,E30,E32,E34,E36,E38,E40,E42,E44,E46,E48,E50,E52,E58,E60,E64,E54,E62)</f>
        <v>99.62</v>
      </c>
      <c r="F66" s="331">
        <f>SUM(F10,F12,F14,F16,F18,F20,F22,F24,F26,F28,F30,F32,F34,F36,F38,F40,F42,F44,F46,F48,F50,F52,F58,F60,F64,F54,F62)</f>
        <v>723.09999999999991</v>
      </c>
      <c r="G66" s="328">
        <f>SUM(G10,G12,G14,G16,G18,G20,G22,G24,G26,G28,G30,G32,G34,G36,G38,G40,G42,G44,G46,G48,G50,G52,G58,G60,G64,G54,G56,G62,)</f>
        <v>20</v>
      </c>
      <c r="H66" s="328">
        <f>SUM(H10,H12,H14,H16,H18,H20,H22,H24,H26,H28,H30,H32,H34,H36,H38,H40)</f>
        <v>9</v>
      </c>
      <c r="I66" s="335"/>
    </row>
    <row r="67" spans="1:9" ht="15.6">
      <c r="A67" s="910"/>
      <c r="B67" s="911"/>
      <c r="C67" s="912"/>
      <c r="D67" s="331">
        <f>SUM(D11,D13,D15,D17,D19,D21,D23,D25,D27,D29,D31,D33,D35,D37,D39,D41,D43,D45,D47,D49,D51,D53,D59,D61,D65,D55)</f>
        <v>749.41999999999985</v>
      </c>
      <c r="E67" s="331">
        <f>SUM(E11,E13,E15,E17,E19,E21,E23,E25,E27,E29,E31,E33,E35,E37,E39,E41,E43,E45,E47,E49,E51,E53,E59,E61,E65,E55,E63)</f>
        <v>649.79999999999995</v>
      </c>
      <c r="F67" s="331">
        <f>SUM(F11,F13,F15,F17,F19,F21,F23,F25,F27,F29,F31,F33,F35,F37,F39,F41,F43,F45,F47,F49,F51,F53,F59,F61,F65,F55,F63)</f>
        <v>26.32</v>
      </c>
      <c r="G67" s="330" t="s">
        <v>127</v>
      </c>
      <c r="H67" s="328">
        <f>SUM(H11,H13,H15,H17,H19,H21,H23,H25,H27,H29,H31,H33,H35,H37,H39,H41)</f>
        <v>9</v>
      </c>
      <c r="I67" s="335"/>
    </row>
    <row r="69" spans="1:9">
      <c r="B69" s="344" t="s">
        <v>133</v>
      </c>
    </row>
    <row r="70" spans="1:9" ht="18.75" customHeight="1">
      <c r="B70" s="522" t="s">
        <v>171</v>
      </c>
      <c r="G70" s="157"/>
      <c r="H70" s="157"/>
    </row>
    <row r="72" spans="1:9">
      <c r="B72" s="344" t="s">
        <v>188</v>
      </c>
    </row>
    <row r="74" spans="1:9">
      <c r="B74" s="770" t="s">
        <v>184</v>
      </c>
      <c r="C74">
        <v>0</v>
      </c>
    </row>
    <row r="75" spans="1:9">
      <c r="B75" s="770" t="s">
        <v>185</v>
      </c>
      <c r="C75">
        <v>0</v>
      </c>
    </row>
    <row r="76" spans="1:9">
      <c r="B76" s="770" t="s">
        <v>186</v>
      </c>
      <c r="C76">
        <v>0</v>
      </c>
    </row>
    <row r="77" spans="1:9">
      <c r="B77" s="770" t="s">
        <v>187</v>
      </c>
      <c r="C77">
        <v>0</v>
      </c>
    </row>
  </sheetData>
  <mergeCells count="88">
    <mergeCell ref="C50:C51"/>
    <mergeCell ref="B62:B63"/>
    <mergeCell ref="A62:A63"/>
    <mergeCell ref="B58:B59"/>
    <mergeCell ref="B60:B61"/>
    <mergeCell ref="A64:C65"/>
    <mergeCell ref="C56:C57"/>
    <mergeCell ref="C54:C55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66:C67"/>
    <mergeCell ref="A46:A47"/>
    <mergeCell ref="C46:C47"/>
    <mergeCell ref="C48:C49"/>
    <mergeCell ref="C58:C59"/>
    <mergeCell ref="A58:A59"/>
    <mergeCell ref="A52:A53"/>
    <mergeCell ref="C52:C53"/>
    <mergeCell ref="C60:C61"/>
    <mergeCell ref="A60:A61"/>
    <mergeCell ref="B46:B47"/>
    <mergeCell ref="B52:B53"/>
    <mergeCell ref="A56:A57"/>
    <mergeCell ref="C62:C63"/>
    <mergeCell ref="B48:B49"/>
    <mergeCell ref="B50:B51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50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zoomScaleNormal="100" workbookViewId="0">
      <selection activeCell="G10" sqref="G10"/>
    </sheetView>
  </sheetViews>
  <sheetFormatPr defaultRowHeight="13.2"/>
  <cols>
    <col min="1" max="1" width="7.88671875" style="377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168" customFormat="1" ht="15.6">
      <c r="A1" s="944" t="s">
        <v>165</v>
      </c>
      <c r="B1" s="944"/>
      <c r="C1" s="944"/>
      <c r="D1" s="944"/>
      <c r="E1" s="944"/>
      <c r="F1" s="944"/>
      <c r="G1" s="944"/>
    </row>
    <row r="2" spans="1:7">
      <c r="A2" s="553"/>
      <c r="B2" s="383"/>
      <c r="C2" s="383"/>
      <c r="D2" s="556"/>
      <c r="E2" s="557"/>
      <c r="F2" s="554" t="s">
        <v>158</v>
      </c>
      <c r="G2" s="555"/>
    </row>
    <row r="3" spans="1:7" ht="15.6" thickBot="1">
      <c r="A3" s="559" t="s">
        <v>0</v>
      </c>
      <c r="B3" s="560"/>
      <c r="C3" s="526"/>
      <c r="D3" s="558"/>
      <c r="E3" s="561"/>
      <c r="F3" s="562" t="s">
        <v>182</v>
      </c>
      <c r="G3" s="563"/>
    </row>
    <row r="4" spans="1:7" ht="33" customHeight="1" thickBot="1">
      <c r="A4" s="564" t="s">
        <v>86</v>
      </c>
      <c r="B4" s="565" t="s">
        <v>117</v>
      </c>
      <c r="C4" s="565" t="s">
        <v>85</v>
      </c>
      <c r="D4" s="565" t="s">
        <v>83</v>
      </c>
      <c r="E4" s="565" t="s">
        <v>84</v>
      </c>
      <c r="F4" s="565" t="s">
        <v>118</v>
      </c>
      <c r="G4" s="566" t="s">
        <v>120</v>
      </c>
    </row>
    <row r="5" spans="1:7" s="186" customFormat="1" ht="37.799999999999997" customHeight="1">
      <c r="A5" s="382">
        <v>1</v>
      </c>
      <c r="B5" s="361" t="s">
        <v>189</v>
      </c>
      <c r="C5" s="361" t="s">
        <v>193</v>
      </c>
      <c r="D5" s="816" t="s">
        <v>194</v>
      </c>
      <c r="E5" s="361" t="s">
        <v>195</v>
      </c>
      <c r="F5" s="361">
        <v>7808.67</v>
      </c>
      <c r="G5" s="368"/>
    </row>
    <row r="6" spans="1:7" s="186" customFormat="1" ht="39" customHeight="1">
      <c r="A6" s="373">
        <v>2</v>
      </c>
      <c r="B6" s="361" t="s">
        <v>189</v>
      </c>
      <c r="C6" s="361" t="s">
        <v>196</v>
      </c>
      <c r="D6" s="361" t="s">
        <v>197</v>
      </c>
      <c r="E6" s="361" t="s">
        <v>195</v>
      </c>
      <c r="F6" s="816">
        <v>890.8</v>
      </c>
      <c r="G6" s="368"/>
    </row>
    <row r="7" spans="1:7" s="186" customFormat="1" ht="18" customHeight="1">
      <c r="A7" s="373">
        <v>3</v>
      </c>
      <c r="B7" s="365"/>
      <c r="C7" s="369"/>
      <c r="D7" s="370"/>
      <c r="E7" s="370"/>
      <c r="F7" s="371"/>
      <c r="G7" s="371"/>
    </row>
    <row r="8" spans="1:7" s="186" customFormat="1" ht="18" customHeight="1">
      <c r="A8" s="373">
        <v>4</v>
      </c>
      <c r="B8" s="365"/>
      <c r="C8" s="369"/>
      <c r="D8" s="370"/>
      <c r="E8" s="370"/>
      <c r="F8" s="371"/>
      <c r="G8" s="371"/>
    </row>
    <row r="9" spans="1:7" s="186" customFormat="1" ht="18" customHeight="1">
      <c r="A9" s="373">
        <v>5</v>
      </c>
      <c r="B9" s="169"/>
      <c r="C9" s="164"/>
      <c r="D9" s="249"/>
      <c r="E9" s="249"/>
      <c r="F9" s="174"/>
      <c r="G9" s="174"/>
    </row>
    <row r="10" spans="1:7" s="186" customFormat="1" ht="18" customHeight="1">
      <c r="A10" s="373">
        <v>6</v>
      </c>
      <c r="B10" s="169"/>
      <c r="C10" s="164"/>
      <c r="D10" s="249"/>
      <c r="E10" s="249"/>
      <c r="F10" s="174"/>
      <c r="G10" s="174"/>
    </row>
    <row r="11" spans="1:7" s="186" customFormat="1" ht="18" customHeight="1">
      <c r="A11" s="373">
        <v>7</v>
      </c>
      <c r="B11" s="169"/>
      <c r="C11" s="164"/>
      <c r="D11" s="249"/>
      <c r="E11" s="249"/>
      <c r="F11" s="174"/>
      <c r="G11" s="174"/>
    </row>
    <row r="12" spans="1:7" s="186" customFormat="1" ht="18" customHeight="1">
      <c r="A12" s="373">
        <v>8</v>
      </c>
      <c r="B12" s="169"/>
      <c r="C12" s="164"/>
      <c r="D12" s="249"/>
      <c r="E12" s="249"/>
      <c r="F12" s="174"/>
      <c r="G12" s="174"/>
    </row>
    <row r="13" spans="1:7" s="186" customFormat="1" ht="18" customHeight="1">
      <c r="A13" s="373">
        <v>9</v>
      </c>
      <c r="B13" s="169"/>
      <c r="C13" s="164"/>
      <c r="D13" s="249"/>
      <c r="E13" s="249"/>
      <c r="F13" s="174"/>
      <c r="G13" s="174"/>
    </row>
    <row r="14" spans="1:7" s="186" customFormat="1" ht="18" customHeight="1">
      <c r="A14" s="373">
        <v>10</v>
      </c>
      <c r="B14" s="169"/>
      <c r="C14" s="164"/>
      <c r="D14" s="249"/>
      <c r="E14" s="249"/>
      <c r="F14" s="174"/>
      <c r="G14" s="174"/>
    </row>
    <row r="15" spans="1:7" s="186" customFormat="1" ht="18" customHeight="1">
      <c r="A15" s="373">
        <v>11</v>
      </c>
      <c r="B15" s="169"/>
      <c r="C15" s="164"/>
      <c r="D15" s="249"/>
      <c r="E15" s="249"/>
      <c r="F15" s="174"/>
      <c r="G15" s="174"/>
    </row>
    <row r="16" spans="1:7" s="186" customFormat="1" ht="18" customHeight="1">
      <c r="A16" s="373">
        <v>12</v>
      </c>
      <c r="B16" s="169"/>
      <c r="C16" s="164"/>
      <c r="D16" s="249"/>
      <c r="E16" s="249"/>
      <c r="F16" s="174"/>
      <c r="G16" s="174"/>
    </row>
    <row r="17" spans="1:7" s="186" customFormat="1" ht="18" customHeight="1">
      <c r="A17" s="373">
        <v>13</v>
      </c>
      <c r="B17" s="169"/>
      <c r="C17" s="164"/>
      <c r="D17" s="249"/>
      <c r="E17" s="249"/>
      <c r="F17" s="174"/>
      <c r="G17" s="174"/>
    </row>
    <row r="18" spans="1:7" s="186" customFormat="1" ht="18" customHeight="1">
      <c r="A18" s="373">
        <v>14</v>
      </c>
      <c r="B18" s="169"/>
      <c r="C18" s="164"/>
      <c r="D18" s="249"/>
      <c r="E18" s="249"/>
      <c r="F18" s="174"/>
      <c r="G18" s="174"/>
    </row>
    <row r="19" spans="1:7" s="186" customFormat="1" ht="18" customHeight="1">
      <c r="A19" s="373">
        <v>15</v>
      </c>
      <c r="B19" s="169"/>
      <c r="C19" s="164"/>
      <c r="D19" s="249"/>
      <c r="E19" s="249"/>
      <c r="F19" s="174"/>
      <c r="G19" s="174"/>
    </row>
    <row r="20" spans="1:7" s="186" customFormat="1" ht="18" customHeight="1">
      <c r="A20" s="373">
        <v>16</v>
      </c>
      <c r="B20" s="169"/>
      <c r="C20" s="169"/>
      <c r="D20" s="169"/>
      <c r="E20" s="169"/>
      <c r="F20" s="175"/>
      <c r="G20" s="175"/>
    </row>
    <row r="21" spans="1:7" s="186" customFormat="1" ht="18" customHeight="1">
      <c r="A21" s="373">
        <v>17</v>
      </c>
      <c r="B21" s="169"/>
      <c r="C21" s="164"/>
      <c r="D21" s="249"/>
      <c r="E21" s="249"/>
      <c r="F21" s="174"/>
      <c r="G21" s="174"/>
    </row>
    <row r="22" spans="1:7" s="186" customFormat="1" ht="18" customHeight="1">
      <c r="A22" s="373">
        <v>18</v>
      </c>
      <c r="B22" s="169"/>
      <c r="C22" s="164"/>
      <c r="D22" s="249"/>
      <c r="E22" s="249"/>
      <c r="F22" s="174"/>
      <c r="G22" s="174"/>
    </row>
    <row r="23" spans="1:7" s="186" customFormat="1" ht="18" customHeight="1">
      <c r="A23" s="373">
        <v>19</v>
      </c>
      <c r="B23" s="169"/>
      <c r="C23" s="164"/>
      <c r="D23" s="249"/>
      <c r="E23" s="249"/>
      <c r="F23" s="174"/>
      <c r="G23" s="174"/>
    </row>
    <row r="24" spans="1:7" s="186" customFormat="1" ht="18" customHeight="1">
      <c r="A24" s="373">
        <v>20</v>
      </c>
      <c r="B24" s="169"/>
      <c r="C24" s="164"/>
      <c r="D24" s="249"/>
      <c r="E24" s="249"/>
      <c r="F24" s="174"/>
      <c r="G24" s="174"/>
    </row>
    <row r="25" spans="1:7" s="186" customFormat="1" ht="18" customHeight="1">
      <c r="A25" s="373">
        <v>21</v>
      </c>
      <c r="B25" s="169"/>
      <c r="C25" s="164"/>
      <c r="D25" s="249"/>
      <c r="E25" s="249"/>
      <c r="F25" s="174"/>
      <c r="G25" s="174"/>
    </row>
    <row r="26" spans="1:7" s="186" customFormat="1" ht="18" customHeight="1">
      <c r="A26" s="373">
        <v>22</v>
      </c>
      <c r="B26" s="169"/>
      <c r="C26" s="164"/>
      <c r="D26" s="249"/>
      <c r="E26" s="249"/>
      <c r="F26" s="174"/>
      <c r="G26" s="174"/>
    </row>
    <row r="27" spans="1:7" s="186" customFormat="1" ht="18" customHeight="1">
      <c r="A27" s="373">
        <v>23</v>
      </c>
      <c r="B27" s="169"/>
      <c r="C27" s="164"/>
      <c r="D27" s="249"/>
      <c r="E27" s="249"/>
      <c r="F27" s="174"/>
      <c r="G27" s="174"/>
    </row>
    <row r="28" spans="1:7" s="186" customFormat="1" ht="18" customHeight="1">
      <c r="A28" s="373">
        <v>24</v>
      </c>
      <c r="B28" s="169"/>
      <c r="C28" s="164"/>
      <c r="D28" s="249"/>
      <c r="E28" s="249"/>
      <c r="F28" s="174"/>
      <c r="G28" s="174"/>
    </row>
    <row r="29" spans="1:7" s="186" customFormat="1" ht="18" customHeight="1">
      <c r="A29" s="373">
        <v>25</v>
      </c>
      <c r="B29" s="169"/>
      <c r="C29" s="164"/>
      <c r="D29" s="249"/>
      <c r="E29" s="249"/>
      <c r="F29" s="174"/>
      <c r="G29" s="174"/>
    </row>
    <row r="30" spans="1:7" s="186" customFormat="1" ht="18" customHeight="1">
      <c r="A30" s="373">
        <v>26</v>
      </c>
      <c r="B30" s="169"/>
      <c r="C30" s="164"/>
      <c r="D30" s="249"/>
      <c r="E30" s="249"/>
      <c r="F30" s="174"/>
      <c r="G30" s="174"/>
    </row>
    <row r="31" spans="1:7" s="186" customFormat="1" ht="18" customHeight="1">
      <c r="A31" s="373">
        <v>27</v>
      </c>
      <c r="B31" s="169"/>
      <c r="C31" s="164"/>
      <c r="D31" s="249"/>
      <c r="E31" s="249"/>
      <c r="F31" s="174"/>
      <c r="G31" s="174"/>
    </row>
    <row r="32" spans="1:7" s="186" customFormat="1" ht="18" customHeight="1">
      <c r="A32" s="373">
        <v>28</v>
      </c>
      <c r="B32" s="169"/>
      <c r="C32" s="164"/>
      <c r="D32" s="249"/>
      <c r="E32" s="249"/>
      <c r="F32" s="174"/>
      <c r="G32" s="174"/>
    </row>
    <row r="33" spans="1:8" s="186" customFormat="1" ht="18" customHeight="1">
      <c r="A33" s="373">
        <v>29</v>
      </c>
      <c r="B33" s="169"/>
      <c r="C33" s="164"/>
      <c r="D33" s="249"/>
      <c r="E33" s="249"/>
      <c r="F33" s="174"/>
      <c r="G33" s="174"/>
    </row>
    <row r="34" spans="1:8" s="186" customFormat="1" ht="18" customHeight="1">
      <c r="A34" s="373">
        <v>30</v>
      </c>
      <c r="B34" s="169"/>
      <c r="C34" s="164"/>
      <c r="D34" s="249"/>
      <c r="E34" s="249"/>
      <c r="F34" s="174"/>
      <c r="G34" s="174"/>
    </row>
    <row r="35" spans="1:8" s="186" customFormat="1" ht="18" customHeight="1">
      <c r="A35" s="373">
        <v>31</v>
      </c>
      <c r="B35" s="169"/>
      <c r="C35" s="164"/>
      <c r="D35" s="249"/>
      <c r="E35" s="249"/>
      <c r="F35" s="174"/>
      <c r="G35" s="174"/>
    </row>
    <row r="36" spans="1:8" s="186" customFormat="1" ht="18" customHeight="1">
      <c r="A36" s="373">
        <v>32</v>
      </c>
      <c r="B36" s="169"/>
      <c r="C36" s="164"/>
      <c r="D36" s="249"/>
      <c r="E36" s="249"/>
      <c r="F36" s="174"/>
      <c r="G36" s="174"/>
    </row>
    <row r="37" spans="1:8" s="186" customFormat="1" ht="18" customHeight="1">
      <c r="A37" s="373">
        <v>33</v>
      </c>
      <c r="B37" s="169"/>
      <c r="C37" s="164"/>
      <c r="D37" s="249"/>
      <c r="E37" s="249"/>
      <c r="F37" s="174"/>
      <c r="G37" s="174"/>
    </row>
    <row r="38" spans="1:8" s="186" customFormat="1" ht="18" customHeight="1">
      <c r="A38" s="373">
        <v>34</v>
      </c>
      <c r="B38" s="169"/>
      <c r="C38" s="164"/>
      <c r="D38" s="249"/>
      <c r="E38" s="249"/>
      <c r="F38" s="174"/>
      <c r="G38" s="174"/>
    </row>
    <row r="39" spans="1:8" s="186" customFormat="1" ht="18" customHeight="1">
      <c r="A39" s="373">
        <v>35</v>
      </c>
      <c r="B39" s="169"/>
      <c r="C39" s="164"/>
      <c r="D39" s="249"/>
      <c r="E39" s="249"/>
      <c r="F39" s="174"/>
      <c r="G39" s="174"/>
    </row>
    <row r="40" spans="1:8" s="186" customFormat="1" ht="18" customHeight="1">
      <c r="A40" s="373">
        <v>36</v>
      </c>
      <c r="B40" s="169"/>
      <c r="C40" s="164"/>
      <c r="D40" s="249"/>
      <c r="E40" s="249"/>
      <c r="F40" s="174"/>
      <c r="G40" s="174"/>
    </row>
    <row r="41" spans="1:8" s="186" customFormat="1" ht="18" customHeight="1">
      <c r="A41" s="373">
        <v>37</v>
      </c>
      <c r="B41" s="169"/>
      <c r="C41" s="164"/>
      <c r="D41" s="249"/>
      <c r="E41" s="249"/>
      <c r="F41" s="174"/>
      <c r="G41" s="174"/>
    </row>
    <row r="42" spans="1:8" s="186" customFormat="1" ht="18" customHeight="1">
      <c r="A42" s="373">
        <v>38</v>
      </c>
      <c r="B42" s="169"/>
      <c r="C42" s="164"/>
      <c r="D42" s="249"/>
      <c r="E42" s="249"/>
      <c r="F42" s="174"/>
      <c r="G42" s="174"/>
    </row>
    <row r="43" spans="1:8" s="186" customFormat="1" ht="18" customHeight="1" thickBot="1">
      <c r="A43" s="373"/>
      <c r="B43" s="170"/>
      <c r="C43" s="171"/>
      <c r="D43" s="172"/>
      <c r="E43" s="172"/>
      <c r="F43" s="173"/>
      <c r="G43" s="173"/>
    </row>
    <row r="44" spans="1:8" s="186" customFormat="1" ht="18" customHeight="1" thickBot="1">
      <c r="A44" s="527" t="s">
        <v>87</v>
      </c>
      <c r="B44" s="528"/>
      <c r="C44" s="529"/>
      <c r="D44" s="530" t="s">
        <v>88</v>
      </c>
      <c r="E44" s="530" t="s">
        <v>88</v>
      </c>
      <c r="F44" s="531">
        <f>SUM(F5:F43)</f>
        <v>8699.4699999999993</v>
      </c>
      <c r="G44" s="531"/>
    </row>
    <row r="45" spans="1:8" s="186" customFormat="1" ht="18" customHeight="1">
      <c r="A45" s="372"/>
      <c r="B45" s="166"/>
      <c r="C45" s="166"/>
      <c r="D45" s="166"/>
      <c r="E45" s="166"/>
      <c r="F45" s="166"/>
      <c r="G45" s="166"/>
      <c r="H45" s="166"/>
    </row>
    <row r="46" spans="1:8" s="186" customFormat="1" ht="18" customHeight="1">
      <c r="A46" s="374" t="s">
        <v>119</v>
      </c>
      <c r="B46" s="166" t="s">
        <v>131</v>
      </c>
      <c r="C46" s="166"/>
      <c r="D46" s="166"/>
      <c r="E46" s="166"/>
      <c r="F46" s="166"/>
      <c r="G46" s="166"/>
      <c r="H46" s="166"/>
    </row>
    <row r="47" spans="1:8" s="186" customFormat="1" ht="18" customHeight="1">
      <c r="A47" s="375" t="s">
        <v>121</v>
      </c>
      <c r="B47" s="524" t="s">
        <v>175</v>
      </c>
      <c r="C47" s="166"/>
      <c r="D47" s="166"/>
      <c r="E47" s="166"/>
      <c r="F47" s="166"/>
      <c r="G47" s="166"/>
      <c r="H47" s="166"/>
    </row>
    <row r="48" spans="1:8" s="186" customFormat="1" ht="18" customHeight="1">
      <c r="A48" s="377"/>
      <c r="B48" s="524" t="s">
        <v>183</v>
      </c>
      <c r="C48" s="166"/>
      <c r="D48" s="166"/>
      <c r="E48" s="166"/>
      <c r="F48" s="166"/>
      <c r="G48" s="166"/>
      <c r="H48" s="166"/>
    </row>
    <row r="49" spans="1:8" s="186" customFormat="1" ht="18" customHeight="1">
      <c r="A49" s="377"/>
      <c r="B49"/>
      <c r="C49"/>
      <c r="D49"/>
      <c r="E49"/>
      <c r="F49"/>
      <c r="G49"/>
      <c r="H49"/>
    </row>
    <row r="50" spans="1:8" s="186" customFormat="1" ht="18" customHeight="1">
      <c r="A50" s="377"/>
      <c r="B50"/>
      <c r="C50"/>
      <c r="D50"/>
      <c r="E50"/>
      <c r="F50"/>
      <c r="G50"/>
      <c r="H50"/>
    </row>
    <row r="51" spans="1:8" s="186" customFormat="1" ht="18" customHeight="1">
      <c r="A51" s="377"/>
      <c r="B51"/>
      <c r="C51"/>
      <c r="D51"/>
      <c r="E51"/>
      <c r="F51"/>
      <c r="G51"/>
      <c r="H51"/>
    </row>
    <row r="52" spans="1:8" s="186" customFormat="1" ht="18" customHeight="1">
      <c r="A52" s="377"/>
      <c r="B52"/>
      <c r="C52"/>
      <c r="D52"/>
      <c r="E52"/>
      <c r="F52"/>
      <c r="G52"/>
      <c r="H52"/>
    </row>
    <row r="53" spans="1:8" s="186" customFormat="1" ht="18" customHeight="1">
      <c r="A53" s="377"/>
      <c r="B53"/>
      <c r="C53"/>
      <c r="D53"/>
      <c r="E53"/>
      <c r="F53"/>
      <c r="G53"/>
      <c r="H53"/>
    </row>
    <row r="54" spans="1:8" s="186" customFormat="1" ht="18" customHeight="1">
      <c r="A54" s="377"/>
      <c r="B54"/>
      <c r="C54"/>
      <c r="D54"/>
      <c r="E54"/>
      <c r="F54"/>
      <c r="G54"/>
      <c r="H54"/>
    </row>
    <row r="55" spans="1:8" s="186" customFormat="1" ht="18" customHeight="1">
      <c r="A55" s="377"/>
      <c r="B55"/>
      <c r="C55"/>
      <c r="D55"/>
      <c r="E55"/>
      <c r="F55"/>
      <c r="G55"/>
      <c r="H55"/>
    </row>
    <row r="56" spans="1:8" s="186" customFormat="1" ht="18" customHeight="1">
      <c r="A56" s="377"/>
      <c r="B56"/>
      <c r="C56"/>
      <c r="D56"/>
      <c r="E56"/>
      <c r="F56"/>
      <c r="G56"/>
      <c r="H56"/>
    </row>
    <row r="57" spans="1:8" s="186" customFormat="1" ht="18" customHeight="1">
      <c r="A57" s="377"/>
      <c r="B57"/>
      <c r="C57"/>
      <c r="D57"/>
      <c r="E57"/>
      <c r="F57"/>
      <c r="G57"/>
      <c r="H57"/>
    </row>
    <row r="58" spans="1:8" s="186" customFormat="1" ht="18" customHeight="1">
      <c r="A58" s="377"/>
      <c r="B58"/>
      <c r="C58"/>
      <c r="D58"/>
      <c r="E58"/>
      <c r="F58"/>
      <c r="G58"/>
      <c r="H58"/>
    </row>
    <row r="59" spans="1:8" s="186" customFormat="1" ht="18" customHeight="1">
      <c r="A59" s="377"/>
      <c r="B59"/>
      <c r="C59"/>
      <c r="D59"/>
      <c r="E59"/>
      <c r="F59"/>
      <c r="G59"/>
      <c r="H59"/>
    </row>
    <row r="60" spans="1:8" s="186" customFormat="1" ht="18" customHeight="1">
      <c r="A60" s="377"/>
      <c r="B60"/>
      <c r="C60"/>
      <c r="D60"/>
      <c r="E60"/>
      <c r="F60"/>
      <c r="G60"/>
      <c r="H60"/>
    </row>
    <row r="61" spans="1:8" s="186" customFormat="1" ht="18" customHeight="1">
      <c r="A61" s="377"/>
      <c r="B61"/>
      <c r="C61"/>
      <c r="D61"/>
      <c r="E61"/>
      <c r="F61"/>
      <c r="G61"/>
      <c r="H61"/>
    </row>
    <row r="62" spans="1:8" s="186" customFormat="1" ht="18" customHeight="1">
      <c r="A62" s="377"/>
      <c r="B62"/>
      <c r="C62"/>
      <c r="D62"/>
      <c r="E62"/>
      <c r="F62"/>
      <c r="G62"/>
      <c r="H62"/>
    </row>
    <row r="63" spans="1:8" s="186" customFormat="1" ht="18" customHeight="1">
      <c r="A63" s="377"/>
      <c r="B63"/>
      <c r="C63"/>
      <c r="D63"/>
      <c r="E63"/>
      <c r="F63"/>
      <c r="G63"/>
      <c r="H63"/>
    </row>
    <row r="64" spans="1:8" s="186" customFormat="1" ht="18" customHeight="1">
      <c r="A64" s="377"/>
      <c r="B64"/>
      <c r="C64"/>
      <c r="D64"/>
      <c r="E64"/>
      <c r="F64"/>
      <c r="G64"/>
      <c r="H64"/>
    </row>
    <row r="65" spans="1:8" s="186" customFormat="1" ht="24.9" customHeight="1">
      <c r="A65" s="377"/>
      <c r="B65"/>
      <c r="C65"/>
      <c r="D65"/>
      <c r="E65"/>
      <c r="F65"/>
      <c r="G65"/>
      <c r="H65"/>
    </row>
    <row r="66" spans="1:8" s="186" customFormat="1" ht="24.9" customHeight="1">
      <c r="A66" s="377"/>
      <c r="B66"/>
      <c r="C66"/>
      <c r="D66"/>
      <c r="E66"/>
      <c r="F66"/>
      <c r="G66"/>
      <c r="H66"/>
    </row>
    <row r="67" spans="1:8" s="186" customFormat="1" ht="24.9" customHeight="1">
      <c r="A67" s="377"/>
      <c r="B67"/>
      <c r="C67"/>
      <c r="D67"/>
      <c r="E67"/>
      <c r="F67"/>
      <c r="G67"/>
      <c r="H67"/>
    </row>
    <row r="68" spans="1:8" s="186" customFormat="1">
      <c r="A68" s="377"/>
      <c r="B68"/>
      <c r="C68"/>
      <c r="D68"/>
      <c r="E68"/>
      <c r="F68"/>
      <c r="G68"/>
      <c r="H68"/>
    </row>
    <row r="69" spans="1:8" s="186" customFormat="1">
      <c r="A69" s="377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J249"/>
  <sheetViews>
    <sheetView zoomScaleNormal="100" workbookViewId="0">
      <selection activeCell="D7" sqref="D7"/>
    </sheetView>
  </sheetViews>
  <sheetFormatPr defaultColWidth="6.33203125" defaultRowHeight="10.199999999999999"/>
  <cols>
    <col min="1" max="1" width="4.44140625" style="372" customWidth="1"/>
    <col min="2" max="2" width="19.6640625" style="166" customWidth="1"/>
    <col min="3" max="3" width="11.5546875" style="166" bestFit="1" customWidth="1"/>
    <col min="4" max="4" width="23.6640625" style="166" customWidth="1"/>
    <col min="5" max="5" width="19.33203125" style="166" customWidth="1"/>
    <col min="6" max="6" width="19.109375" style="166" bestFit="1" customWidth="1"/>
    <col min="7" max="7" width="22" style="166" customWidth="1"/>
    <col min="8" max="8" width="18.109375" style="166" bestFit="1" customWidth="1"/>
    <col min="9" max="16384" width="6.33203125" style="166"/>
  </cols>
  <sheetData>
    <row r="1" spans="1:10" s="168" customFormat="1" ht="46.5" customHeight="1">
      <c r="A1" s="945" t="s">
        <v>164</v>
      </c>
      <c r="B1" s="945"/>
      <c r="C1" s="945"/>
      <c r="D1" s="945"/>
      <c r="E1" s="945"/>
      <c r="F1" s="945"/>
      <c r="G1" s="945"/>
      <c r="H1" s="515"/>
      <c r="J1" s="516"/>
    </row>
    <row r="2" spans="1:10" ht="15">
      <c r="A2" s="725" t="s">
        <v>0</v>
      </c>
      <c r="B2" s="726"/>
      <c r="C2" s="727"/>
      <c r="D2" s="728"/>
      <c r="E2" s="729"/>
      <c r="F2" s="730"/>
      <c r="G2" s="731" t="s">
        <v>182</v>
      </c>
      <c r="I2" s="167"/>
      <c r="J2" s="167"/>
    </row>
    <row r="3" spans="1:10" ht="23.25" customHeight="1" thickBot="1">
      <c r="A3" s="732" t="s">
        <v>86</v>
      </c>
      <c r="B3" s="732" t="s">
        <v>117</v>
      </c>
      <c r="C3" s="733" t="s">
        <v>85</v>
      </c>
      <c r="D3" s="734" t="s">
        <v>83</v>
      </c>
      <c r="E3" s="734" t="s">
        <v>84</v>
      </c>
      <c r="F3" s="734" t="s">
        <v>118</v>
      </c>
      <c r="G3" s="734" t="s">
        <v>120</v>
      </c>
    </row>
    <row r="4" spans="1:10" ht="18" customHeight="1" thickTop="1">
      <c r="A4" s="382">
        <v>1</v>
      </c>
      <c r="B4" s="376" t="s">
        <v>189</v>
      </c>
      <c r="C4" s="361" t="s">
        <v>198</v>
      </c>
      <c r="D4" s="816" t="s">
        <v>199</v>
      </c>
      <c r="E4" s="361" t="s">
        <v>195</v>
      </c>
      <c r="F4" s="816">
        <v>4351.63</v>
      </c>
      <c r="G4" s="364"/>
    </row>
    <row r="5" spans="1:10" ht="18" customHeight="1">
      <c r="A5" s="373">
        <v>2</v>
      </c>
      <c r="B5" s="365"/>
      <c r="C5" s="362"/>
      <c r="D5" s="363"/>
      <c r="E5" s="363"/>
      <c r="F5" s="364"/>
      <c r="G5" s="364"/>
    </row>
    <row r="6" spans="1:10" ht="18" customHeight="1">
      <c r="A6" s="373">
        <v>3</v>
      </c>
      <c r="B6" s="365"/>
      <c r="C6" s="366"/>
      <c r="D6" s="367"/>
      <c r="E6" s="367"/>
      <c r="F6" s="368"/>
      <c r="G6" s="368"/>
    </row>
    <row r="7" spans="1:10" ht="18" customHeight="1">
      <c r="A7" s="373">
        <v>4</v>
      </c>
      <c r="B7" s="365"/>
      <c r="C7" s="369"/>
      <c r="D7" s="370"/>
      <c r="E7" s="370"/>
      <c r="F7" s="371"/>
      <c r="G7" s="371"/>
    </row>
    <row r="8" spans="1:10" ht="18" customHeight="1">
      <c r="A8" s="373">
        <v>5</v>
      </c>
      <c r="B8" s="169"/>
      <c r="C8" s="164"/>
      <c r="D8" s="165"/>
      <c r="E8" s="165"/>
      <c r="F8" s="174"/>
      <c r="G8" s="174"/>
    </row>
    <row r="9" spans="1:10" ht="18" customHeight="1">
      <c r="A9" s="373">
        <v>6</v>
      </c>
      <c r="B9" s="169"/>
      <c r="C9" s="164"/>
      <c r="D9" s="165"/>
      <c r="E9" s="165"/>
      <c r="F9" s="174"/>
      <c r="G9" s="174"/>
    </row>
    <row r="10" spans="1:10" ht="18" customHeight="1">
      <c r="A10" s="373">
        <v>7</v>
      </c>
      <c r="B10" s="169"/>
      <c r="C10" s="164"/>
      <c r="D10" s="165"/>
      <c r="E10" s="165"/>
      <c r="F10" s="174"/>
      <c r="G10" s="174"/>
    </row>
    <row r="11" spans="1:10" ht="18" customHeight="1">
      <c r="A11" s="373">
        <v>8</v>
      </c>
      <c r="B11" s="169"/>
      <c r="C11" s="164"/>
      <c r="D11" s="165"/>
      <c r="E11" s="165"/>
      <c r="F11" s="174"/>
      <c r="G11" s="174"/>
    </row>
    <row r="12" spans="1:10" ht="18" customHeight="1">
      <c r="A12" s="373">
        <v>9</v>
      </c>
      <c r="B12" s="169"/>
      <c r="C12" s="164"/>
      <c r="D12" s="165"/>
      <c r="E12" s="165"/>
      <c r="F12" s="174"/>
      <c r="G12" s="174"/>
    </row>
    <row r="13" spans="1:10" ht="18" customHeight="1">
      <c r="A13" s="373">
        <v>10</v>
      </c>
      <c r="B13" s="169"/>
      <c r="C13" s="164"/>
      <c r="D13" s="165"/>
      <c r="E13" s="165"/>
      <c r="F13" s="174"/>
      <c r="G13" s="174"/>
    </row>
    <row r="14" spans="1:10" ht="18" customHeight="1">
      <c r="A14" s="373">
        <v>11</v>
      </c>
      <c r="B14" s="169"/>
      <c r="C14" s="164"/>
      <c r="D14" s="165"/>
      <c r="E14" s="165"/>
      <c r="F14" s="174"/>
      <c r="G14" s="174"/>
    </row>
    <row r="15" spans="1:10" ht="18" customHeight="1">
      <c r="A15" s="373">
        <v>12</v>
      </c>
      <c r="B15" s="169"/>
      <c r="C15" s="164"/>
      <c r="D15" s="165"/>
      <c r="E15" s="165"/>
      <c r="F15" s="174"/>
      <c r="G15" s="174"/>
    </row>
    <row r="16" spans="1:10" ht="18" customHeight="1">
      <c r="A16" s="373">
        <v>13</v>
      </c>
      <c r="B16" s="169"/>
      <c r="C16" s="164"/>
      <c r="D16" s="165"/>
      <c r="E16" s="165"/>
      <c r="F16" s="174"/>
      <c r="G16" s="174"/>
    </row>
    <row r="17" spans="1:7" ht="18" customHeight="1">
      <c r="A17" s="373">
        <v>14</v>
      </c>
      <c r="B17" s="169"/>
      <c r="C17" s="164"/>
      <c r="D17" s="165"/>
      <c r="E17" s="165"/>
      <c r="F17" s="174"/>
      <c r="G17" s="174"/>
    </row>
    <row r="18" spans="1:7" ht="18" customHeight="1">
      <c r="A18" s="373">
        <v>15</v>
      </c>
      <c r="B18" s="169"/>
      <c r="C18" s="164"/>
      <c r="D18" s="165"/>
      <c r="E18" s="165"/>
      <c r="F18" s="174"/>
      <c r="G18" s="174"/>
    </row>
    <row r="19" spans="1:7" ht="18" customHeight="1">
      <c r="A19" s="373">
        <v>16</v>
      </c>
      <c r="B19" s="169"/>
      <c r="C19" s="169"/>
      <c r="D19" s="169"/>
      <c r="E19" s="169"/>
      <c r="F19" s="175"/>
      <c r="G19" s="175"/>
    </row>
    <row r="20" spans="1:7" ht="18" customHeight="1">
      <c r="A20" s="373">
        <v>17</v>
      </c>
      <c r="B20" s="169"/>
      <c r="C20" s="164"/>
      <c r="D20" s="165"/>
      <c r="E20" s="165"/>
      <c r="F20" s="174"/>
      <c r="G20" s="174"/>
    </row>
    <row r="21" spans="1:7" ht="18" customHeight="1">
      <c r="A21" s="373">
        <v>18</v>
      </c>
      <c r="B21" s="169"/>
      <c r="C21" s="164"/>
      <c r="D21" s="165"/>
      <c r="E21" s="165"/>
      <c r="F21" s="174"/>
      <c r="G21" s="174"/>
    </row>
    <row r="22" spans="1:7" ht="18" customHeight="1">
      <c r="A22" s="373">
        <v>19</v>
      </c>
      <c r="B22" s="169"/>
      <c r="C22" s="164"/>
      <c r="D22" s="165"/>
      <c r="E22" s="165"/>
      <c r="F22" s="174"/>
      <c r="G22" s="174"/>
    </row>
    <row r="23" spans="1:7" ht="18" customHeight="1">
      <c r="A23" s="373">
        <v>20</v>
      </c>
      <c r="B23" s="169"/>
      <c r="C23" s="164"/>
      <c r="D23" s="165"/>
      <c r="E23" s="165"/>
      <c r="F23" s="174"/>
      <c r="G23" s="174"/>
    </row>
    <row r="24" spans="1:7" ht="18" customHeight="1">
      <c r="A24" s="373">
        <v>21</v>
      </c>
      <c r="B24" s="169"/>
      <c r="C24" s="164"/>
      <c r="D24" s="165"/>
      <c r="E24" s="165"/>
      <c r="F24" s="174"/>
      <c r="G24" s="174"/>
    </row>
    <row r="25" spans="1:7" ht="18" customHeight="1">
      <c r="A25" s="373">
        <v>22</v>
      </c>
      <c r="B25" s="169"/>
      <c r="C25" s="164"/>
      <c r="D25" s="165"/>
      <c r="E25" s="165"/>
      <c r="F25" s="174"/>
      <c r="G25" s="174"/>
    </row>
    <row r="26" spans="1:7" ht="18" customHeight="1">
      <c r="A26" s="373">
        <v>23</v>
      </c>
      <c r="B26" s="169"/>
      <c r="C26" s="164"/>
      <c r="D26" s="165"/>
      <c r="E26" s="165"/>
      <c r="F26" s="174"/>
      <c r="G26" s="174"/>
    </row>
    <row r="27" spans="1:7" ht="18" customHeight="1">
      <c r="A27" s="373">
        <v>24</v>
      </c>
      <c r="B27" s="169"/>
      <c r="C27" s="164"/>
      <c r="D27" s="165"/>
      <c r="E27" s="165"/>
      <c r="F27" s="174"/>
      <c r="G27" s="174"/>
    </row>
    <row r="28" spans="1:7" ht="18" customHeight="1">
      <c r="A28" s="373">
        <v>25</v>
      </c>
      <c r="B28" s="169"/>
      <c r="C28" s="164"/>
      <c r="D28" s="165"/>
      <c r="E28" s="165"/>
      <c r="F28" s="174"/>
      <c r="G28" s="174"/>
    </row>
    <row r="29" spans="1:7" ht="18" customHeight="1">
      <c r="A29" s="373">
        <v>26</v>
      </c>
      <c r="B29" s="169"/>
      <c r="C29" s="164"/>
      <c r="D29" s="165"/>
      <c r="E29" s="165"/>
      <c r="F29" s="174"/>
      <c r="G29" s="174"/>
    </row>
    <row r="30" spans="1:7" ht="18" customHeight="1">
      <c r="A30" s="373">
        <v>27</v>
      </c>
      <c r="B30" s="169"/>
      <c r="C30" s="164"/>
      <c r="D30" s="165"/>
      <c r="E30" s="165"/>
      <c r="F30" s="174"/>
      <c r="G30" s="174"/>
    </row>
    <row r="31" spans="1:7" ht="18" customHeight="1">
      <c r="A31" s="373">
        <v>28</v>
      </c>
      <c r="B31" s="169"/>
      <c r="C31" s="164"/>
      <c r="D31" s="165"/>
      <c r="E31" s="165"/>
      <c r="F31" s="174"/>
      <c r="G31" s="174"/>
    </row>
    <row r="32" spans="1:7" ht="18" customHeight="1">
      <c r="A32" s="373">
        <v>29</v>
      </c>
      <c r="B32" s="169"/>
      <c r="C32" s="164"/>
      <c r="D32" s="165"/>
      <c r="E32" s="165"/>
      <c r="F32" s="174"/>
      <c r="G32" s="174"/>
    </row>
    <row r="33" spans="1:7" ht="18" customHeight="1">
      <c r="A33" s="373">
        <v>30</v>
      </c>
      <c r="B33" s="169"/>
      <c r="C33" s="164"/>
      <c r="D33" s="165"/>
      <c r="E33" s="165"/>
      <c r="F33" s="174"/>
      <c r="G33" s="174"/>
    </row>
    <row r="34" spans="1:7" ht="18" customHeight="1">
      <c r="A34" s="373">
        <v>31</v>
      </c>
      <c r="B34" s="169"/>
      <c r="C34" s="164"/>
      <c r="D34" s="165"/>
      <c r="E34" s="165"/>
      <c r="F34" s="174"/>
      <c r="G34" s="174"/>
    </row>
    <row r="35" spans="1:7" ht="18" customHeight="1">
      <c r="A35" s="373">
        <v>32</v>
      </c>
      <c r="B35" s="169"/>
      <c r="C35" s="164"/>
      <c r="D35" s="165"/>
      <c r="E35" s="165"/>
      <c r="F35" s="174"/>
      <c r="G35" s="174"/>
    </row>
    <row r="36" spans="1:7" ht="18" customHeight="1">
      <c r="A36" s="373">
        <v>33</v>
      </c>
      <c r="B36" s="169"/>
      <c r="C36" s="164"/>
      <c r="D36" s="165"/>
      <c r="E36" s="165"/>
      <c r="F36" s="174"/>
      <c r="G36" s="174"/>
    </row>
    <row r="37" spans="1:7" ht="18" customHeight="1">
      <c r="A37" s="373">
        <v>34</v>
      </c>
      <c r="B37" s="169"/>
      <c r="C37" s="164"/>
      <c r="D37" s="165"/>
      <c r="E37" s="165"/>
      <c r="F37" s="174"/>
      <c r="G37" s="174"/>
    </row>
    <row r="38" spans="1:7" ht="18" customHeight="1">
      <c r="A38" s="373">
        <v>35</v>
      </c>
      <c r="B38" s="169"/>
      <c r="C38" s="164"/>
      <c r="D38" s="165"/>
      <c r="E38" s="165"/>
      <c r="F38" s="174"/>
      <c r="G38" s="174"/>
    </row>
    <row r="39" spans="1:7" ht="18" customHeight="1">
      <c r="A39" s="373">
        <v>36</v>
      </c>
      <c r="B39" s="169"/>
      <c r="C39" s="164"/>
      <c r="D39" s="165"/>
      <c r="E39" s="165"/>
      <c r="F39" s="174"/>
      <c r="G39" s="174"/>
    </row>
    <row r="40" spans="1:7" ht="18" customHeight="1">
      <c r="A40" s="373">
        <v>37</v>
      </c>
      <c r="B40" s="169"/>
      <c r="C40" s="164"/>
      <c r="D40" s="165"/>
      <c r="E40" s="165"/>
      <c r="F40" s="174"/>
      <c r="G40" s="174"/>
    </row>
    <row r="41" spans="1:7" ht="18" customHeight="1">
      <c r="A41" s="373">
        <v>38</v>
      </c>
      <c r="B41" s="169"/>
      <c r="C41" s="164"/>
      <c r="D41" s="165"/>
      <c r="E41" s="165"/>
      <c r="F41" s="174"/>
      <c r="G41" s="174"/>
    </row>
    <row r="42" spans="1:7" ht="18" customHeight="1">
      <c r="A42" s="373">
        <v>39</v>
      </c>
      <c r="B42" s="169"/>
      <c r="C42" s="169"/>
      <c r="D42" s="169"/>
      <c r="E42" s="169"/>
      <c r="F42" s="175"/>
      <c r="G42" s="175"/>
    </row>
    <row r="43" spans="1:7" ht="18" customHeight="1">
      <c r="A43" s="373">
        <v>40</v>
      </c>
      <c r="B43" s="169"/>
      <c r="C43" s="169"/>
      <c r="D43" s="169"/>
      <c r="E43" s="169"/>
      <c r="F43" s="175"/>
      <c r="G43" s="175"/>
    </row>
    <row r="44" spans="1:7" ht="18" customHeight="1">
      <c r="A44" s="373">
        <v>41</v>
      </c>
      <c r="B44" s="169"/>
      <c r="C44" s="164"/>
      <c r="D44" s="165"/>
      <c r="E44" s="165"/>
      <c r="F44" s="174"/>
      <c r="G44" s="174"/>
    </row>
    <row r="45" spans="1:7" ht="18" customHeight="1">
      <c r="A45" s="373">
        <v>42</v>
      </c>
      <c r="B45" s="169"/>
      <c r="C45" s="164"/>
      <c r="D45" s="165"/>
      <c r="E45" s="165"/>
      <c r="F45" s="174"/>
      <c r="G45" s="174"/>
    </row>
    <row r="46" spans="1:7" ht="18" customHeight="1">
      <c r="A46" s="373">
        <v>43</v>
      </c>
      <c r="B46" s="169"/>
      <c r="C46" s="164"/>
      <c r="D46" s="165"/>
      <c r="E46" s="165"/>
      <c r="F46" s="174"/>
      <c r="G46" s="174"/>
    </row>
    <row r="47" spans="1:7" ht="18" customHeight="1">
      <c r="A47" s="373">
        <v>44</v>
      </c>
      <c r="B47" s="169"/>
      <c r="C47" s="169"/>
      <c r="D47" s="169"/>
      <c r="E47" s="169"/>
      <c r="F47" s="175"/>
      <c r="G47" s="175"/>
    </row>
    <row r="48" spans="1:7" ht="18" customHeight="1">
      <c r="A48" s="373">
        <v>45</v>
      </c>
      <c r="B48" s="169"/>
      <c r="C48" s="169"/>
      <c r="D48" s="169"/>
      <c r="E48" s="169"/>
      <c r="F48" s="176"/>
      <c r="G48" s="176"/>
    </row>
    <row r="49" spans="1:8" ht="18" customHeight="1">
      <c r="A49" s="373">
        <v>46</v>
      </c>
      <c r="B49" s="169"/>
      <c r="C49" s="164"/>
      <c r="D49" s="165"/>
      <c r="E49" s="165"/>
      <c r="F49" s="174"/>
      <c r="G49" s="174"/>
    </row>
    <row r="50" spans="1:8" ht="18" customHeight="1">
      <c r="A50" s="373">
        <v>47</v>
      </c>
      <c r="B50" s="169"/>
      <c r="C50" s="164"/>
      <c r="D50" s="165"/>
      <c r="E50" s="165"/>
      <c r="F50" s="174"/>
      <c r="G50" s="174"/>
    </row>
    <row r="51" spans="1:8" ht="18" customHeight="1">
      <c r="A51" s="373">
        <v>48</v>
      </c>
      <c r="B51" s="169"/>
      <c r="C51" s="164"/>
      <c r="D51" s="165"/>
      <c r="E51" s="165"/>
      <c r="F51" s="174"/>
      <c r="G51" s="174"/>
    </row>
    <row r="52" spans="1:8" ht="18" customHeight="1">
      <c r="A52" s="373">
        <v>49</v>
      </c>
      <c r="B52" s="169"/>
      <c r="C52" s="164"/>
      <c r="D52" s="165"/>
      <c r="E52" s="165"/>
      <c r="F52" s="174"/>
      <c r="G52" s="174"/>
    </row>
    <row r="53" spans="1:8" ht="18" customHeight="1">
      <c r="A53" s="373">
        <v>50</v>
      </c>
      <c r="B53" s="169"/>
      <c r="C53" s="164"/>
      <c r="D53" s="165"/>
      <c r="E53" s="165"/>
      <c r="F53" s="177"/>
      <c r="G53" s="177"/>
    </row>
    <row r="54" spans="1:8" ht="18" customHeight="1" thickBot="1">
      <c r="A54" s="373"/>
      <c r="B54" s="170"/>
      <c r="C54" s="171"/>
      <c r="D54" s="172"/>
      <c r="E54" s="172"/>
      <c r="F54" s="173"/>
      <c r="G54" s="173"/>
    </row>
    <row r="55" spans="1:8" ht="16.5" customHeight="1" thickBot="1">
      <c r="A55" s="946" t="s">
        <v>87</v>
      </c>
      <c r="B55" s="947"/>
      <c r="C55" s="948"/>
      <c r="D55" s="735" t="s">
        <v>88</v>
      </c>
      <c r="E55" s="735" t="s">
        <v>88</v>
      </c>
      <c r="F55" s="736">
        <f>SUM(F4:F53)</f>
        <v>4351.63</v>
      </c>
      <c r="G55" s="736"/>
    </row>
    <row r="56" spans="1:8" ht="9.9" customHeight="1"/>
    <row r="57" spans="1:8" ht="9.9" customHeight="1"/>
    <row r="58" spans="1:8" ht="11.4">
      <c r="A58" s="374" t="s">
        <v>119</v>
      </c>
      <c r="B58" s="166" t="s">
        <v>131</v>
      </c>
      <c r="G58" s="359"/>
      <c r="H58" s="359"/>
    </row>
    <row r="59" spans="1:8" ht="14.25" customHeight="1">
      <c r="A59" s="375" t="s">
        <v>121</v>
      </c>
      <c r="B59" s="524" t="s">
        <v>175</v>
      </c>
    </row>
    <row r="60" spans="1:8" ht="9.9" customHeight="1">
      <c r="B60" s="949" t="s">
        <v>183</v>
      </c>
      <c r="C60" s="949"/>
      <c r="D60" s="949"/>
    </row>
    <row r="61" spans="1:8" ht="9.9" customHeight="1"/>
    <row r="62" spans="1:8" ht="9.9" customHeight="1"/>
    <row r="63" spans="1:8" ht="9.9" customHeight="1"/>
    <row r="64" spans="1: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68" customFormat="1" ht="23.25" customHeight="1">
      <c r="A249" s="372"/>
      <c r="B249" s="166"/>
      <c r="C249" s="166"/>
      <c r="D249" s="166"/>
      <c r="E249" s="166"/>
      <c r="F249" s="166"/>
      <c r="G249" s="166"/>
      <c r="H249" s="166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zoomScaleNormal="100" workbookViewId="0">
      <selection activeCell="G10" sqref="G10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35.109375" customWidth="1"/>
    <col min="8" max="8" width="21.6640625" customWidth="1"/>
  </cols>
  <sheetData>
    <row r="1" spans="1:9" s="518" customFormat="1" ht="40.5" customHeight="1" thickBot="1">
      <c r="A1" s="950" t="s">
        <v>166</v>
      </c>
      <c r="B1" s="950"/>
      <c r="C1" s="950"/>
      <c r="D1" s="950"/>
      <c r="E1" s="950"/>
      <c r="F1" s="950"/>
      <c r="G1" s="950"/>
      <c r="H1" s="517"/>
    </row>
    <row r="2" spans="1:9" s="342" customFormat="1" ht="15.75" customHeight="1" thickBot="1">
      <c r="A2" s="737" t="s">
        <v>0</v>
      </c>
      <c r="B2" s="738"/>
      <c r="C2" s="739"/>
      <c r="D2" s="740"/>
      <c r="E2" s="740"/>
      <c r="F2" s="741"/>
      <c r="G2" s="811" t="s">
        <v>182</v>
      </c>
      <c r="H2" s="812"/>
      <c r="I2" s="343"/>
    </row>
    <row r="3" spans="1:9" ht="162.75" customHeight="1">
      <c r="A3" s="955" t="s">
        <v>22</v>
      </c>
      <c r="B3" s="958" t="s">
        <v>117</v>
      </c>
      <c r="C3" s="742" t="s">
        <v>114</v>
      </c>
      <c r="D3" s="743" t="s">
        <v>115</v>
      </c>
      <c r="E3" s="744" t="s">
        <v>116</v>
      </c>
      <c r="F3" s="744" t="s">
        <v>179</v>
      </c>
      <c r="G3" s="745" t="s">
        <v>180</v>
      </c>
      <c r="I3" s="355"/>
    </row>
    <row r="4" spans="1:9" ht="14.4" thickBot="1">
      <c r="A4" s="956"/>
      <c r="B4" s="959"/>
      <c r="C4" s="746" t="s">
        <v>3</v>
      </c>
      <c r="D4" s="747" t="s">
        <v>3</v>
      </c>
      <c r="E4" s="747" t="s">
        <v>3</v>
      </c>
      <c r="F4" s="747" t="s">
        <v>3</v>
      </c>
      <c r="G4" s="747" t="s">
        <v>3</v>
      </c>
      <c r="I4" s="356"/>
    </row>
    <row r="5" spans="1:9" ht="14.4" thickBot="1">
      <c r="A5" s="956"/>
      <c r="B5" s="959"/>
      <c r="C5" s="746" t="s">
        <v>134</v>
      </c>
      <c r="D5" s="747" t="s">
        <v>134</v>
      </c>
      <c r="E5" s="747" t="s">
        <v>134</v>
      </c>
      <c r="F5" s="747" t="s">
        <v>134</v>
      </c>
      <c r="G5" s="747" t="s">
        <v>134</v>
      </c>
      <c r="I5" s="356"/>
    </row>
    <row r="6" spans="1:9" ht="14.4" thickBot="1">
      <c r="A6" s="957"/>
      <c r="B6" s="960"/>
      <c r="C6" s="748" t="s">
        <v>136</v>
      </c>
      <c r="D6" s="749" t="s">
        <v>136</v>
      </c>
      <c r="E6" s="749" t="s">
        <v>135</v>
      </c>
      <c r="F6" s="749" t="s">
        <v>136</v>
      </c>
      <c r="G6" s="749" t="s">
        <v>136</v>
      </c>
      <c r="H6" s="588"/>
      <c r="I6" s="356"/>
    </row>
    <row r="7" spans="1:9" ht="15.6" thickTop="1">
      <c r="A7" s="750" t="s">
        <v>23</v>
      </c>
      <c r="B7" s="961" t="s">
        <v>189</v>
      </c>
      <c r="C7" s="817">
        <v>0</v>
      </c>
      <c r="D7" s="818">
        <v>0</v>
      </c>
      <c r="E7" s="818">
        <v>0</v>
      </c>
      <c r="F7" s="818">
        <v>1</v>
      </c>
      <c r="G7" s="819">
        <v>0</v>
      </c>
      <c r="H7" s="248"/>
      <c r="I7" s="356"/>
    </row>
    <row r="8" spans="1:9" ht="15">
      <c r="A8" s="750"/>
      <c r="B8" s="962"/>
      <c r="C8" s="820"/>
      <c r="D8" s="819"/>
      <c r="E8" s="819"/>
      <c r="F8" s="819" t="s">
        <v>201</v>
      </c>
      <c r="G8" s="819"/>
      <c r="H8" s="248"/>
      <c r="I8" s="356"/>
    </row>
    <row r="9" spans="1:9" ht="15">
      <c r="A9" s="751"/>
      <c r="B9" s="963"/>
      <c r="C9" s="821"/>
      <c r="D9" s="822"/>
      <c r="E9" s="822"/>
      <c r="F9" s="822" t="s">
        <v>200</v>
      </c>
      <c r="G9" s="819"/>
      <c r="I9" s="356"/>
    </row>
    <row r="10" spans="1:9" ht="15">
      <c r="A10" s="750" t="s">
        <v>24</v>
      </c>
      <c r="B10" s="378"/>
      <c r="C10" s="267"/>
      <c r="D10" s="264"/>
      <c r="E10" s="313"/>
      <c r="F10" s="265"/>
      <c r="G10" s="265"/>
      <c r="I10" s="356"/>
    </row>
    <row r="11" spans="1:9" ht="15">
      <c r="A11" s="750"/>
      <c r="B11" s="378"/>
      <c r="C11" s="267"/>
      <c r="D11" s="264"/>
      <c r="E11" s="313"/>
      <c r="F11" s="265"/>
      <c r="G11" s="265"/>
      <c r="I11" s="356"/>
    </row>
    <row r="12" spans="1:9" ht="15">
      <c r="A12" s="750"/>
      <c r="B12" s="378"/>
      <c r="C12" s="268"/>
      <c r="D12" s="269"/>
      <c r="E12" s="313"/>
      <c r="F12" s="265"/>
      <c r="G12" s="265"/>
      <c r="I12" s="356"/>
    </row>
    <row r="13" spans="1:9" ht="15.6">
      <c r="A13" s="752" t="s">
        <v>25</v>
      </c>
      <c r="B13" s="380"/>
      <c r="C13" s="270"/>
      <c r="D13" s="271"/>
      <c r="E13" s="324"/>
      <c r="F13" s="272"/>
      <c r="G13" s="272"/>
    </row>
    <row r="14" spans="1:9" ht="15.6">
      <c r="A14" s="750"/>
      <c r="B14" s="378"/>
      <c r="C14" s="351"/>
      <c r="D14" s="352"/>
      <c r="E14" s="353"/>
      <c r="F14" s="354"/>
      <c r="G14" s="354"/>
    </row>
    <row r="15" spans="1:9" ht="15.6">
      <c r="A15" s="751"/>
      <c r="B15" s="379"/>
      <c r="C15" s="273"/>
      <c r="D15" s="274"/>
      <c r="E15" s="325"/>
      <c r="F15" s="275"/>
      <c r="G15" s="275"/>
    </row>
    <row r="16" spans="1:9" ht="15">
      <c r="A16" s="750" t="s">
        <v>26</v>
      </c>
      <c r="B16" s="378"/>
      <c r="C16" s="267"/>
      <c r="D16" s="269"/>
      <c r="E16" s="313"/>
      <c r="F16" s="265"/>
      <c r="G16" s="265"/>
    </row>
    <row r="17" spans="1:7" ht="15">
      <c r="A17" s="750"/>
      <c r="B17" s="378"/>
      <c r="C17" s="267"/>
      <c r="D17" s="269"/>
      <c r="E17" s="313"/>
      <c r="F17" s="265"/>
      <c r="G17" s="265"/>
    </row>
    <row r="18" spans="1:7" ht="15">
      <c r="A18" s="750"/>
      <c r="B18" s="378"/>
      <c r="C18" s="267"/>
      <c r="D18" s="269"/>
      <c r="E18" s="313"/>
      <c r="F18" s="265"/>
      <c r="G18" s="265"/>
    </row>
    <row r="19" spans="1:7" ht="15">
      <c r="A19" s="752" t="s">
        <v>27</v>
      </c>
      <c r="B19" s="380"/>
      <c r="C19" s="276"/>
      <c r="D19" s="277"/>
      <c r="E19" s="314"/>
      <c r="F19" s="278"/>
      <c r="G19" s="278"/>
    </row>
    <row r="20" spans="1:7" ht="15">
      <c r="A20" s="750"/>
      <c r="B20" s="378"/>
      <c r="C20" s="267"/>
      <c r="D20" s="269"/>
      <c r="E20" s="313"/>
      <c r="F20" s="265"/>
      <c r="G20" s="265"/>
    </row>
    <row r="21" spans="1:7" ht="15">
      <c r="A21" s="751"/>
      <c r="B21" s="379"/>
      <c r="C21" s="279"/>
      <c r="D21" s="280"/>
      <c r="E21" s="315"/>
      <c r="F21" s="266"/>
      <c r="G21" s="266"/>
    </row>
    <row r="22" spans="1:7" ht="15">
      <c r="A22" s="750" t="s">
        <v>28</v>
      </c>
      <c r="B22" s="378"/>
      <c r="C22" s="267"/>
      <c r="D22" s="269"/>
      <c r="E22" s="313"/>
      <c r="F22" s="265"/>
      <c r="G22" s="265"/>
    </row>
    <row r="23" spans="1:7" ht="15">
      <c r="A23" s="750"/>
      <c r="B23" s="378"/>
      <c r="C23" s="267"/>
      <c r="D23" s="269"/>
      <c r="E23" s="313"/>
      <c r="F23" s="265"/>
      <c r="G23" s="265"/>
    </row>
    <row r="24" spans="1:7" ht="15">
      <c r="A24" s="750"/>
      <c r="B24" s="378"/>
      <c r="C24" s="281"/>
      <c r="D24" s="269"/>
      <c r="E24" s="313"/>
      <c r="F24" s="265"/>
      <c r="G24" s="265"/>
    </row>
    <row r="25" spans="1:7" ht="15">
      <c r="A25" s="752" t="s">
        <v>29</v>
      </c>
      <c r="B25" s="380"/>
      <c r="C25" s="276"/>
      <c r="D25" s="277"/>
      <c r="E25" s="314"/>
      <c r="F25" s="278"/>
      <c r="G25" s="278"/>
    </row>
    <row r="26" spans="1:7" ht="15">
      <c r="A26" s="750"/>
      <c r="B26" s="378"/>
      <c r="C26" s="267"/>
      <c r="D26" s="269"/>
      <c r="E26" s="313"/>
      <c r="F26" s="265"/>
      <c r="G26" s="265"/>
    </row>
    <row r="27" spans="1:7" ht="15">
      <c r="A27" s="751"/>
      <c r="B27" s="379"/>
      <c r="C27" s="279"/>
      <c r="D27" s="280"/>
      <c r="E27" s="315"/>
      <c r="F27" s="266"/>
      <c r="G27" s="266"/>
    </row>
    <row r="28" spans="1:7" ht="15">
      <c r="A28" s="750" t="s">
        <v>30</v>
      </c>
      <c r="B28" s="378"/>
      <c r="C28" s="267"/>
      <c r="D28" s="269"/>
      <c r="E28" s="313"/>
      <c r="F28" s="265"/>
      <c r="G28" s="265"/>
    </row>
    <row r="29" spans="1:7" ht="15">
      <c r="A29" s="750"/>
      <c r="B29" s="378"/>
      <c r="C29" s="267"/>
      <c r="D29" s="269"/>
      <c r="E29" s="313"/>
      <c r="F29" s="265"/>
      <c r="G29" s="265"/>
    </row>
    <row r="30" spans="1:7" ht="15">
      <c r="A30" s="750"/>
      <c r="B30" s="378"/>
      <c r="C30" s="268"/>
      <c r="D30" s="269"/>
      <c r="E30" s="313"/>
      <c r="F30" s="265"/>
      <c r="G30" s="265"/>
    </row>
    <row r="31" spans="1:7" ht="15">
      <c r="A31" s="752" t="s">
        <v>31</v>
      </c>
      <c r="B31" s="380"/>
      <c r="C31" s="276"/>
      <c r="D31" s="277"/>
      <c r="E31" s="314"/>
      <c r="F31" s="278"/>
      <c r="G31" s="278"/>
    </row>
    <row r="32" spans="1:7" ht="15">
      <c r="A32" s="750"/>
      <c r="B32" s="378"/>
      <c r="C32" s="267"/>
      <c r="D32" s="269"/>
      <c r="E32" s="313"/>
      <c r="F32" s="265"/>
      <c r="G32" s="265"/>
    </row>
    <row r="33" spans="1:7" ht="15">
      <c r="A33" s="751"/>
      <c r="B33" s="379"/>
      <c r="C33" s="282"/>
      <c r="D33" s="280"/>
      <c r="E33" s="315"/>
      <c r="F33" s="266"/>
      <c r="G33" s="266"/>
    </row>
    <row r="34" spans="1:7" ht="15">
      <c r="A34" s="750" t="s">
        <v>32</v>
      </c>
      <c r="B34" s="378"/>
      <c r="C34" s="283"/>
      <c r="D34" s="284"/>
      <c r="E34" s="316"/>
      <c r="F34" s="285"/>
      <c r="G34" s="285"/>
    </row>
    <row r="35" spans="1:7" ht="15">
      <c r="A35" s="750"/>
      <c r="B35" s="378"/>
      <c r="C35" s="283"/>
      <c r="D35" s="284"/>
      <c r="E35" s="316"/>
      <c r="F35" s="285"/>
      <c r="G35" s="285"/>
    </row>
    <row r="36" spans="1:7" ht="15">
      <c r="A36" s="750"/>
      <c r="B36" s="378"/>
      <c r="C36" s="283"/>
      <c r="D36" s="284"/>
      <c r="E36" s="316"/>
      <c r="F36" s="285"/>
      <c r="G36" s="285"/>
    </row>
    <row r="37" spans="1:7" ht="15.6">
      <c r="A37" s="752" t="s">
        <v>33</v>
      </c>
      <c r="B37" s="380"/>
      <c r="C37" s="286"/>
      <c r="D37" s="287"/>
      <c r="E37" s="317"/>
      <c r="F37" s="288"/>
      <c r="G37" s="288"/>
    </row>
    <row r="38" spans="1:7" ht="15.6">
      <c r="A38" s="750"/>
      <c r="B38" s="378"/>
      <c r="C38" s="298"/>
      <c r="D38" s="299"/>
      <c r="E38" s="321"/>
      <c r="F38" s="300"/>
      <c r="G38" s="300"/>
    </row>
    <row r="39" spans="1:7" ht="15.6">
      <c r="A39" s="751"/>
      <c r="B39" s="379"/>
      <c r="C39" s="289"/>
      <c r="D39" s="290"/>
      <c r="E39" s="318"/>
      <c r="F39" s="291"/>
      <c r="G39" s="291"/>
    </row>
    <row r="40" spans="1:7" ht="15">
      <c r="A40" s="750">
        <v>12</v>
      </c>
      <c r="B40" s="378"/>
      <c r="C40" s="283"/>
      <c r="D40" s="284"/>
      <c r="E40" s="316"/>
      <c r="F40" s="285"/>
      <c r="G40" s="285"/>
    </row>
    <row r="41" spans="1:7" ht="15">
      <c r="A41" s="750"/>
      <c r="B41" s="378"/>
      <c r="C41" s="283"/>
      <c r="D41" s="284"/>
      <c r="E41" s="316"/>
      <c r="F41" s="285"/>
      <c r="G41" s="285"/>
    </row>
    <row r="42" spans="1:7" ht="15">
      <c r="A42" s="750"/>
      <c r="B42" s="378"/>
      <c r="C42" s="283"/>
      <c r="D42" s="284"/>
      <c r="E42" s="316"/>
      <c r="F42" s="285"/>
      <c r="G42" s="285"/>
    </row>
    <row r="43" spans="1:7" ht="15">
      <c r="A43" s="752">
        <v>13</v>
      </c>
      <c r="B43" s="380"/>
      <c r="C43" s="292"/>
      <c r="D43" s="293"/>
      <c r="E43" s="319"/>
      <c r="F43" s="294"/>
      <c r="G43" s="294"/>
    </row>
    <row r="44" spans="1:7" ht="15">
      <c r="A44" s="750"/>
      <c r="B44" s="378"/>
      <c r="C44" s="283"/>
      <c r="D44" s="284"/>
      <c r="E44" s="316"/>
      <c r="F44" s="285"/>
      <c r="G44" s="285"/>
    </row>
    <row r="45" spans="1:7" ht="15">
      <c r="A45" s="751"/>
      <c r="B45" s="379"/>
      <c r="C45" s="295"/>
      <c r="D45" s="296"/>
      <c r="E45" s="320"/>
      <c r="F45" s="297"/>
      <c r="G45" s="297"/>
    </row>
    <row r="46" spans="1:7" ht="15.6">
      <c r="A46" s="750">
        <v>14</v>
      </c>
      <c r="B46" s="378"/>
      <c r="C46" s="298"/>
      <c r="D46" s="299"/>
      <c r="E46" s="321"/>
      <c r="F46" s="300"/>
      <c r="G46" s="300"/>
    </row>
    <row r="47" spans="1:7" ht="15.6">
      <c r="A47" s="750"/>
      <c r="B47" s="378"/>
      <c r="C47" s="298"/>
      <c r="D47" s="299"/>
      <c r="E47" s="321"/>
      <c r="F47" s="300"/>
      <c r="G47" s="300"/>
    </row>
    <row r="48" spans="1:7" ht="15.6">
      <c r="A48" s="750"/>
      <c r="B48" s="378"/>
      <c r="C48" s="298"/>
      <c r="D48" s="299"/>
      <c r="E48" s="321"/>
      <c r="F48" s="300"/>
      <c r="G48" s="300"/>
    </row>
    <row r="49" spans="1:7" ht="15.6">
      <c r="A49" s="752">
        <v>15</v>
      </c>
      <c r="B49" s="380"/>
      <c r="C49" s="301"/>
      <c r="D49" s="302"/>
      <c r="E49" s="138"/>
      <c r="F49" s="311"/>
      <c r="G49" s="311"/>
    </row>
    <row r="50" spans="1:7" ht="15.6">
      <c r="A50" s="750"/>
      <c r="B50" s="378"/>
      <c r="C50" s="347"/>
      <c r="D50" s="348"/>
      <c r="E50" s="349"/>
      <c r="F50" s="350"/>
      <c r="G50" s="350"/>
    </row>
    <row r="51" spans="1:7" ht="15.6">
      <c r="A51" s="751"/>
      <c r="B51" s="379"/>
      <c r="C51" s="303"/>
      <c r="D51" s="304"/>
      <c r="E51" s="139"/>
      <c r="F51" s="312"/>
      <c r="G51" s="312"/>
    </row>
    <row r="52" spans="1:7" ht="15.6">
      <c r="A52" s="750">
        <v>16</v>
      </c>
      <c r="B52" s="378"/>
      <c r="C52" s="305"/>
      <c r="D52" s="306"/>
      <c r="E52" s="322"/>
      <c r="F52" s="307"/>
      <c r="G52" s="307"/>
    </row>
    <row r="53" spans="1:7" ht="15.6">
      <c r="A53" s="750"/>
      <c r="B53" s="378"/>
      <c r="C53" s="305"/>
      <c r="D53" s="306"/>
      <c r="E53" s="322"/>
      <c r="F53" s="307"/>
      <c r="G53" s="307"/>
    </row>
    <row r="54" spans="1:7" ht="15.6">
      <c r="A54" s="750"/>
      <c r="B54" s="378"/>
      <c r="C54" s="305"/>
      <c r="D54" s="306"/>
      <c r="E54" s="322"/>
      <c r="F54" s="307"/>
      <c r="G54" s="307"/>
    </row>
    <row r="55" spans="1:7" ht="15">
      <c r="A55" s="752"/>
      <c r="B55" s="380"/>
      <c r="C55" s="292"/>
      <c r="D55" s="293"/>
      <c r="E55" s="319"/>
      <c r="F55" s="294"/>
      <c r="G55" s="294"/>
    </row>
    <row r="56" spans="1:7" ht="15">
      <c r="A56" s="750"/>
      <c r="B56" s="378"/>
      <c r="C56" s="283"/>
      <c r="D56" s="284"/>
      <c r="E56" s="316"/>
      <c r="F56" s="285"/>
      <c r="G56" s="285"/>
    </row>
    <row r="57" spans="1:7" ht="15.6" thickBot="1">
      <c r="A57" s="753"/>
      <c r="B57" s="381"/>
      <c r="C57" s="308"/>
      <c r="D57" s="309"/>
      <c r="E57" s="323"/>
      <c r="F57" s="310"/>
      <c r="G57" s="310"/>
    </row>
    <row r="58" spans="1:7" ht="28.5" customHeight="1" thickBot="1">
      <c r="A58" s="951" t="s">
        <v>87</v>
      </c>
      <c r="B58" s="952"/>
      <c r="C58" s="493">
        <f>SUM(C7,C10,C13,C16,C19,C22,C25,C28,C31,C34,C37,C40,C43,C46,C49,C52,C55)</f>
        <v>0</v>
      </c>
      <c r="D58" s="493">
        <f t="shared" ref="D58:E58" si="0">SUM(D7,D10,D13,D16,D19,D22,D25,D28,D31,D34,D37,D40,D43,D46,D49,D52,D55)</f>
        <v>0</v>
      </c>
      <c r="E58" s="493">
        <f t="shared" si="0"/>
        <v>0</v>
      </c>
      <c r="F58" s="584">
        <f>SUM(F7,F10,F13,F16,F19,F22,F25,F28,F31,F34,F37,F40,F43,F46,F49,F52,F55)</f>
        <v>1</v>
      </c>
      <c r="G58" s="586">
        <f>SUM(G7,G10,G13,G16,G19,G22,G25,G28,G31,G34,G37,G40,G43,G46,G49,G52,G55)</f>
        <v>0</v>
      </c>
    </row>
    <row r="59" spans="1:7" ht="15.6" thickBot="1">
      <c r="A59" s="953"/>
      <c r="B59" s="954"/>
      <c r="C59" s="492">
        <f>SUM(C8,C11,C14,C17,C20,C23,C26,C29,C32,C35,C38,C41,C44,C47,C50,C53,C56)</f>
        <v>0</v>
      </c>
      <c r="D59" s="492">
        <f t="shared" ref="D59:F59" si="1">SUM(D8,D11,D14,D17,D20,D23,D26,D29,D32,D35,D38,D41,D44,D47,D50,D53,D56)</f>
        <v>0</v>
      </c>
      <c r="E59" s="492">
        <f t="shared" si="1"/>
        <v>0</v>
      </c>
      <c r="F59" s="585">
        <f t="shared" si="1"/>
        <v>0</v>
      </c>
      <c r="G59" s="587">
        <f t="shared" ref="G59" si="2">SUM(G8,G11,G14,G17,G20,G23,G26,G29,G32,G35,G38,G41,G44,G47,G50,G53,G56)</f>
        <v>0</v>
      </c>
    </row>
    <row r="61" spans="1:7">
      <c r="D61" s="383"/>
    </row>
    <row r="62" spans="1:7">
      <c r="B62" s="326"/>
    </row>
  </sheetData>
  <mergeCells count="5">
    <mergeCell ref="A1:G1"/>
    <mergeCell ref="A58:B59"/>
    <mergeCell ref="A3:A6"/>
    <mergeCell ref="B3:B6"/>
    <mergeCell ref="B7:B9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2015-02-16T11:26:45Z</cp:lastPrinted>
  <dcterms:created xsi:type="dcterms:W3CDTF">2005-01-25T07:57:37Z</dcterms:created>
  <dcterms:modified xsi:type="dcterms:W3CDTF">2015-02-16T11:30:53Z</dcterms:modified>
  <cp:category>ochrona przyrody</cp:category>
</cp:coreProperties>
</file>